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DIO'!$A$2:$K$35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<sst xmlns="http://schemas.openxmlformats.org/spreadsheetml/2006/main" count="165" uniqueCount="104">
  <si>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</si>
  <si>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</si>
  <si>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</si>
  <si>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</si>
  <si>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</si>
  <si>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</si>
  <si>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</si>
  <si>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</si>
  <si>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</si>
  <si>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</si>
  <si>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</si>
  <si>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</si>
  <si>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</si>
  <si>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</si>
  <si>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</si>
  <si>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</si>
  <si>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</si>
  <si>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</si>
  <si>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</si>
  <si>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</si>
  <si>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</si>
  <si>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</si>
  <si>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</si>
  <si>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</si>
  <si>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</si>
  <si>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</si>
  <si>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</si>
  <si>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</si>
  <si>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</si>
  <si>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Ostali nespomenuti rashodi poslovanja</t>
  </si>
  <si>
    <t>Financijski  rashodi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</si>
  <si>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</si>
  <si>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</si>
  <si>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</si>
  <si>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</si>
  <si>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</si>
  <si>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</si>
  <si>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</si>
  <si>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</si>
  <si>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Ukupno prihodi i primici za 2018.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</si>
  <si>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</si>
  <si>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</si>
  <si>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</si>
  <si>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</si>
  <si>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</si>
  <si>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</si>
  <si>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</si>
  <si>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OŠ MARKOVAC-VRBOVA</t>
  </si>
  <si>
    <t>Osnovnoškolsko obrazovanje</t>
  </si>
  <si>
    <t>DECENTRALIZIRANA SREDSTVA</t>
  </si>
  <si>
    <t>Službena putovanja</t>
  </si>
  <si>
    <t>Stručno usavršavanje zaposlenika</t>
  </si>
  <si>
    <t>Energija</t>
  </si>
  <si>
    <t>Sitni inventar i autogume</t>
  </si>
  <si>
    <t>Službena radna i zaštitna odjeća</t>
  </si>
  <si>
    <t>Usluge telefona, pošte i prijevoza</t>
  </si>
  <si>
    <t>Komunalne usluge</t>
  </si>
  <si>
    <t>Zdravstvene i veterinarske usluge</t>
  </si>
  <si>
    <t>Računalne usluge</t>
  </si>
  <si>
    <t>Ostale usluge</t>
  </si>
  <si>
    <t>Nakn trošk osobama izvan rad odnosa</t>
  </si>
  <si>
    <t>Premije osiguranja</t>
  </si>
  <si>
    <t>Reprezentacija</t>
  </si>
  <si>
    <t>Članarine i norme</t>
  </si>
  <si>
    <t>Pristojbe i naknade</t>
  </si>
  <si>
    <t>Bankar usluge i usluge plat prometa</t>
  </si>
  <si>
    <t>Zatezne kamate</t>
  </si>
  <si>
    <t>Ostali nespomenuti financ rashodi</t>
  </si>
  <si>
    <t>VLASTITI PRIHODI</t>
  </si>
  <si>
    <t>Uredski materijal i ost mat rashodi</t>
  </si>
  <si>
    <t>PRIHODI ZA POSEBNE NAMJENE</t>
  </si>
  <si>
    <t>Materijal i sirovine</t>
  </si>
  <si>
    <t>Usluge tek i inv održavanja</t>
  </si>
  <si>
    <t>POMOĆI</t>
  </si>
  <si>
    <t>Knjige</t>
  </si>
  <si>
    <t>DONACIJE</t>
  </si>
  <si>
    <t>POMOĆI-BPŽ</t>
  </si>
  <si>
    <t>Plaće za rad pomoćnika u nastavi</t>
  </si>
  <si>
    <t>Dopr za obvezno zdravstv osiguranje</t>
  </si>
  <si>
    <t>Dop za obv osig u slučaju nezgode</t>
  </si>
  <si>
    <t>Rashodi za nabavu nefinanc imovine</t>
  </si>
  <si>
    <t>PRIJEDLOG PLANA ZA 2020.</t>
  </si>
  <si>
    <t>Ostale naknade troškova zaposlenima</t>
  </si>
  <si>
    <t>Sitni inventar</t>
  </si>
  <si>
    <t>Ostali nenavedeni rashodi za zaposlene</t>
  </si>
  <si>
    <t>Doprinosi za ZO</t>
  </si>
  <si>
    <t>Naknada za prijevoz</t>
  </si>
  <si>
    <t>Stručno usavršavanje</t>
  </si>
  <si>
    <t>Uredski materijal i ost mat.rash</t>
  </si>
  <si>
    <t>Naknada trošk osobama izvan rad.odn</t>
  </si>
  <si>
    <t>Nakn građanima u naravi</t>
  </si>
  <si>
    <t>Uredska oprema i namještaj</t>
  </si>
  <si>
    <t>Materijal i sirovine-EU PROJEKT</t>
  </si>
  <si>
    <t>Materijal i sirovine-ŠKOSKA SHEMA</t>
  </si>
  <si>
    <t>Darovi pomoćnicima u nastavi</t>
  </si>
  <si>
    <t>Naknade za prijevoz</t>
  </si>
  <si>
    <t>2021.</t>
  </si>
  <si>
    <t>2022.</t>
  </si>
  <si>
    <t>PRIJEDLOG FINANCIJSKOG PLANA OŠ MARKOVAC-VRBOVA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</si>
  <si>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</si>
  <si>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</si>
  <si>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</si>
  <si>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PROJEKCIJA PLANA ZA 2021.</t>
  </si>
  <si>
    <t>PROJEKCIJA PLANA ZA 2022.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</si>
</sst>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;[Red]#,##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178" fontId="25" fillId="0" borderId="23" xfId="0" applyNumberFormat="1" applyFont="1" applyFill="1" applyBorder="1" applyAlignment="1" applyProtection="1">
      <alignment/>
      <protection/>
    </xf>
    <xf numFmtId="178" fontId="27" fillId="0" borderId="23" xfId="0" applyNumberFormat="1" applyFont="1" applyFill="1" applyBorder="1" applyAlignment="1" applyProtection="1">
      <alignment/>
      <protection/>
    </xf>
    <xf numFmtId="178" fontId="42" fillId="0" borderId="23" xfId="0" applyNumberFormat="1" applyFont="1" applyFill="1" applyBorder="1" applyAlignment="1" applyProtection="1">
      <alignment/>
      <protection/>
    </xf>
    <xf numFmtId="178" fontId="43" fillId="0" borderId="23" xfId="0" applyNumberFormat="1" applyFont="1" applyFill="1" applyBorder="1" applyAlignment="1" applyProtection="1">
      <alignment/>
      <protection/>
    </xf>
    <xf numFmtId="0" fontId="22" fillId="25" borderId="23" xfId="0" applyNumberFormat="1" applyFont="1" applyFill="1" applyBorder="1" applyAlignment="1" applyProtection="1">
      <alignment horizontal="center"/>
      <protection/>
    </xf>
    <xf numFmtId="0" fontId="22" fillId="25" borderId="23" xfId="0" applyNumberFormat="1" applyFont="1" applyFill="1" applyBorder="1" applyAlignment="1" applyProtection="1">
      <alignment wrapText="1"/>
      <protection/>
    </xf>
    <xf numFmtId="178" fontId="22" fillId="25" borderId="23" xfId="0" applyNumberFormat="1" applyFont="1" applyFill="1" applyBorder="1" applyAlignment="1" applyProtection="1">
      <alignment/>
      <protection/>
    </xf>
    <xf numFmtId="0" fontId="27" fillId="25" borderId="23" xfId="0" applyNumberFormat="1" applyFont="1" applyFill="1" applyBorder="1" applyAlignment="1" applyProtection="1">
      <alignment horizontal="center"/>
      <protection/>
    </xf>
    <xf numFmtId="0" fontId="27" fillId="25" borderId="23" xfId="0" applyNumberFormat="1" applyFont="1" applyFill="1" applyBorder="1" applyAlignment="1" applyProtection="1">
      <alignment wrapText="1"/>
      <protection/>
    </xf>
    <xf numFmtId="178" fontId="27" fillId="25" borderId="23" xfId="0" applyNumberFormat="1" applyFont="1" applyFill="1" applyBorder="1" applyAlignment="1" applyProtection="1">
      <alignment/>
      <protection/>
    </xf>
    <xf numFmtId="0" fontId="27" fillId="51" borderId="23" xfId="0" applyNumberFormat="1" applyFont="1" applyFill="1" applyBorder="1" applyAlignment="1" applyProtection="1">
      <alignment wrapText="1"/>
      <protection/>
    </xf>
    <xf numFmtId="178" fontId="27" fillId="51" borderId="23" xfId="0" applyNumberFormat="1" applyFont="1" applyFill="1" applyBorder="1" applyAlignment="1" applyProtection="1">
      <alignment/>
      <protection/>
    </xf>
    <xf numFmtId="0" fontId="27" fillId="52" borderId="23" xfId="0" applyNumberFormat="1" applyFont="1" applyFill="1" applyBorder="1" applyAlignment="1" applyProtection="1">
      <alignment horizontal="center"/>
      <protection/>
    </xf>
    <xf numFmtId="0" fontId="27" fillId="52" borderId="23" xfId="0" applyNumberFormat="1" applyFont="1" applyFill="1" applyBorder="1" applyAlignment="1" applyProtection="1">
      <alignment wrapText="1"/>
      <protection/>
    </xf>
    <xf numFmtId="178" fontId="27" fillId="52" borderId="23" xfId="0" applyNumberFormat="1" applyFont="1" applyFill="1" applyBorder="1" applyAlignment="1" applyProtection="1">
      <alignment/>
      <protection/>
    </xf>
    <xf numFmtId="0" fontId="27" fillId="25" borderId="23" xfId="0" applyNumberFormat="1" applyFont="1" applyFill="1" applyBorder="1" applyAlignment="1" applyProtection="1">
      <alignment horizontal="left"/>
      <protection/>
    </xf>
    <xf numFmtId="0" fontId="27" fillId="51" borderId="23" xfId="0" applyNumberFormat="1" applyFont="1" applyFill="1" applyBorder="1" applyAlignment="1" applyProtection="1">
      <alignment horizontal="left"/>
      <protection/>
    </xf>
    <xf numFmtId="178" fontId="42" fillId="51" borderId="23" xfId="0" applyNumberFormat="1" applyFont="1" applyFill="1" applyBorder="1" applyAlignment="1" applyProtection="1">
      <alignment/>
      <protection/>
    </xf>
    <xf numFmtId="178" fontId="43" fillId="51" borderId="23" xfId="0" applyNumberFormat="1" applyFont="1" applyFill="1" applyBorder="1" applyAlignment="1" applyProtection="1">
      <alignment/>
      <protection/>
    </xf>
    <xf numFmtId="0" fontId="27" fillId="25" borderId="0" xfId="0" applyNumberFormat="1" applyFont="1" applyFill="1" applyBorder="1" applyAlignment="1" applyProtection="1">
      <alignment/>
      <protection/>
    </xf>
    <xf numFmtId="3" fontId="27" fillId="52" borderId="23" xfId="0" applyNumberFormat="1" applyFont="1" applyFill="1" applyBorder="1" applyAlignment="1" applyProtection="1">
      <alignment horizontal="right"/>
      <protection/>
    </xf>
    <xf numFmtId="3" fontId="27" fillId="51" borderId="23" xfId="0" applyNumberFormat="1" applyFont="1" applyFill="1" applyBorder="1" applyAlignment="1" applyProtection="1">
      <alignment wrapText="1"/>
      <protection/>
    </xf>
    <xf numFmtId="178" fontId="27" fillId="0" borderId="45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3" fillId="0" borderId="45" xfId="0" applyNumberFormat="1" applyFont="1" applyFill="1" applyBorder="1" applyAlignment="1" applyProtection="1">
      <alignment wrapText="1"/>
      <protection/>
    </xf>
    <xf numFmtId="178" fontId="25" fillId="0" borderId="45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left"/>
      <protection/>
    </xf>
    <xf numFmtId="3" fontId="25" fillId="0" borderId="45" xfId="0" applyNumberFormat="1" applyFont="1" applyFill="1" applyBorder="1" applyAlignment="1" applyProtection="1">
      <alignment horizontal="right"/>
      <protection/>
    </xf>
    <xf numFmtId="178" fontId="27" fillId="25" borderId="23" xfId="0" applyNumberFormat="1" applyFont="1" applyFill="1" applyBorder="1" applyAlignment="1" applyProtection="1">
      <alignment horizontal="right"/>
      <protection/>
    </xf>
    <xf numFmtId="0" fontId="27" fillId="25" borderId="23" xfId="0" applyNumberFormat="1" applyFont="1" applyFill="1" applyBorder="1" applyAlignment="1" applyProtection="1">
      <alignment horizontal="right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4" fillId="25" borderId="23" xfId="0" applyNumberFormat="1" applyFont="1" applyFill="1" applyBorder="1" applyAlignment="1" applyProtection="1">
      <alignment wrapText="1"/>
      <protection/>
    </xf>
    <xf numFmtId="0" fontId="24" fillId="53" borderId="23" xfId="0" applyNumberFormat="1" applyFont="1" applyFill="1" applyBorder="1" applyAlignment="1" applyProtection="1">
      <alignment wrapText="1"/>
      <protection/>
    </xf>
    <xf numFmtId="0" fontId="25" fillId="53" borderId="23" xfId="0" applyNumberFormat="1" applyFont="1" applyFill="1" applyBorder="1" applyAlignment="1" applyProtection="1">
      <alignment horizontal="center"/>
      <protection/>
    </xf>
    <xf numFmtId="0" fontId="23" fillId="53" borderId="23" xfId="0" applyNumberFormat="1" applyFont="1" applyFill="1" applyBorder="1" applyAlignment="1" applyProtection="1">
      <alignment wrapText="1"/>
      <protection/>
    </xf>
    <xf numFmtId="178" fontId="25" fillId="53" borderId="23" xfId="0" applyNumberFormat="1" applyFont="1" applyFill="1" applyBorder="1" applyAlignment="1" applyProtection="1">
      <alignment/>
      <protection/>
    </xf>
    <xf numFmtId="3" fontId="27" fillId="25" borderId="23" xfId="0" applyNumberFormat="1" applyFont="1" applyFill="1" applyBorder="1" applyAlignment="1" applyProtection="1">
      <alignment horizontal="right"/>
      <protection/>
    </xf>
    <xf numFmtId="0" fontId="25" fillId="53" borderId="0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right"/>
      <protection/>
    </xf>
    <xf numFmtId="3" fontId="24" fillId="25" borderId="23" xfId="0" applyNumberFormat="1" applyFont="1" applyFill="1" applyBorder="1" applyAlignment="1" applyProtection="1">
      <alignment wrapText="1"/>
      <protection/>
    </xf>
    <xf numFmtId="3" fontId="24" fillId="53" borderId="23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40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H20" sqref="H2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4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78"/>
      <c r="B2" s="178"/>
      <c r="C2" s="178"/>
      <c r="D2" s="178"/>
      <c r="E2" s="178"/>
      <c r="F2" s="178"/>
      <c r="G2" s="178"/>
      <c r="H2" s="178"/>
    </row>
    <row r="3" spans="1:8" ht="48" customHeight="1">
      <c r="A3" s="171" t="s">
        <v>98</v>
      </c>
      <c r="B3" s="171"/>
      <c r="C3" s="171"/>
      <c r="D3" s="171"/>
      <c r="E3" s="171"/>
      <c r="F3" s="171"/>
      <c r="G3" s="171"/>
      <c r="H3" s="171"/>
    </row>
    <row r="4" spans="1:8" s="71" customFormat="1" ht="26.25" customHeight="1">
      <c r="A4" s="171" t="s">
        <v>32</v>
      </c>
      <c r="B4" s="171"/>
      <c r="C4" s="171"/>
      <c r="D4" s="171"/>
      <c r="E4" s="171"/>
      <c r="F4" s="171"/>
      <c r="G4" s="179"/>
      <c r="H4" s="179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99</v>
      </c>
      <c r="G6" s="78" t="s">
        <v>100</v>
      </c>
      <c r="H6" s="79" t="s">
        <v>101</v>
      </c>
      <c r="I6" s="80"/>
    </row>
    <row r="7" spans="1:9" ht="27.75" customHeight="1">
      <c r="A7" s="180" t="s">
        <v>34</v>
      </c>
      <c r="B7" s="166"/>
      <c r="C7" s="166"/>
      <c r="D7" s="166"/>
      <c r="E7" s="181"/>
      <c r="F7" s="95">
        <f>+F8+F9</f>
        <v>3287674</v>
      </c>
      <c r="G7" s="95">
        <f>G8+G9</f>
        <v>3287674</v>
      </c>
      <c r="H7" s="95">
        <f>+H8+H9</f>
        <v>3287674</v>
      </c>
      <c r="I7" s="93"/>
    </row>
    <row r="8" spans="1:8" ht="22.5" customHeight="1">
      <c r="A8" s="163" t="s">
        <v>0</v>
      </c>
      <c r="B8" s="164"/>
      <c r="C8" s="164"/>
      <c r="D8" s="164"/>
      <c r="E8" s="170"/>
      <c r="F8" s="98">
        <v>3287674</v>
      </c>
      <c r="G8" s="98">
        <v>3287674</v>
      </c>
      <c r="H8" s="98">
        <v>3287674</v>
      </c>
    </row>
    <row r="9" spans="1:8" ht="22.5" customHeight="1">
      <c r="A9" s="182" t="s">
        <v>37</v>
      </c>
      <c r="B9" s="170"/>
      <c r="C9" s="170"/>
      <c r="D9" s="170"/>
      <c r="E9" s="170"/>
      <c r="F9" s="98"/>
      <c r="G9" s="98"/>
      <c r="H9" s="98"/>
    </row>
    <row r="10" spans="1:8" ht="22.5" customHeight="1">
      <c r="A10" s="94" t="s">
        <v>35</v>
      </c>
      <c r="B10" s="97"/>
      <c r="C10" s="97"/>
      <c r="D10" s="97"/>
      <c r="E10" s="97"/>
      <c r="F10" s="95">
        <v>3287674</v>
      </c>
      <c r="G10" s="95">
        <v>3287674</v>
      </c>
      <c r="H10" s="95">
        <v>3287674</v>
      </c>
    </row>
    <row r="11" spans="1:10" ht="22.5" customHeight="1">
      <c r="A11" s="167" t="s">
        <v>1</v>
      </c>
      <c r="B11" s="164"/>
      <c r="C11" s="164"/>
      <c r="D11" s="164"/>
      <c r="E11" s="168"/>
      <c r="F11" s="95">
        <v>3287674</v>
      </c>
      <c r="G11" s="95">
        <v>3287674</v>
      </c>
      <c r="H11" s="95">
        <v>3287674</v>
      </c>
      <c r="I11" s="61"/>
      <c r="J11" s="61"/>
    </row>
    <row r="12" spans="1:10" ht="22.5" customHeight="1">
      <c r="A12" s="169" t="s">
        <v>43</v>
      </c>
      <c r="B12" s="170"/>
      <c r="C12" s="170"/>
      <c r="D12" s="170"/>
      <c r="E12" s="170"/>
      <c r="F12" s="81">
        <v>0</v>
      </c>
      <c r="G12" s="81">
        <v>0</v>
      </c>
      <c r="H12" s="82">
        <v>0</v>
      </c>
      <c r="I12" s="61"/>
      <c r="J12" s="61"/>
    </row>
    <row r="13" spans="1:10" ht="22.5" customHeight="1">
      <c r="A13" s="165" t="s">
        <v>2</v>
      </c>
      <c r="B13" s="166"/>
      <c r="C13" s="166"/>
      <c r="D13" s="166"/>
      <c r="E13" s="166"/>
      <c r="F13" s="96">
        <f>+F7-F10</f>
        <v>0</v>
      </c>
      <c r="G13" s="96">
        <f>+G7-G10</f>
        <v>0</v>
      </c>
      <c r="H13" s="96">
        <f>+H7-H10</f>
        <v>0</v>
      </c>
      <c r="J13" s="61"/>
    </row>
    <row r="14" spans="1:8" ht="25.5" customHeight="1">
      <c r="A14" s="171"/>
      <c r="B14" s="161"/>
      <c r="C14" s="161"/>
      <c r="D14" s="161"/>
      <c r="E14" s="161"/>
      <c r="F14" s="162"/>
      <c r="G14" s="162"/>
      <c r="H14" s="162"/>
    </row>
    <row r="15" spans="1:10" ht="27.75" customHeight="1">
      <c r="A15" s="74"/>
      <c r="B15" s="75"/>
      <c r="C15" s="75"/>
      <c r="D15" s="76"/>
      <c r="E15" s="77"/>
      <c r="F15" s="78" t="s">
        <v>99</v>
      </c>
      <c r="G15" s="78" t="s">
        <v>100</v>
      </c>
      <c r="H15" s="79" t="s">
        <v>101</v>
      </c>
      <c r="J15" s="61"/>
    </row>
    <row r="16" spans="1:10" ht="30.75" customHeight="1">
      <c r="A16" s="172" t="s">
        <v>44</v>
      </c>
      <c r="B16" s="173"/>
      <c r="C16" s="173"/>
      <c r="D16" s="173"/>
      <c r="E16" s="174"/>
      <c r="F16" s="99"/>
      <c r="G16" s="99"/>
      <c r="H16" s="100"/>
      <c r="J16" s="61"/>
    </row>
    <row r="17" spans="1:10" ht="34.5" customHeight="1">
      <c r="A17" s="175" t="s">
        <v>45</v>
      </c>
      <c r="B17" s="176"/>
      <c r="C17" s="176"/>
      <c r="D17" s="176"/>
      <c r="E17" s="177"/>
      <c r="F17" s="101"/>
      <c r="G17" s="101"/>
      <c r="H17" s="96"/>
      <c r="J17" s="61"/>
    </row>
    <row r="18" spans="1:10" s="66" customFormat="1" ht="25.5" customHeight="1">
      <c r="A18" s="160"/>
      <c r="B18" s="161"/>
      <c r="C18" s="161"/>
      <c r="D18" s="161"/>
      <c r="E18" s="161"/>
      <c r="F18" s="162"/>
      <c r="G18" s="162"/>
      <c r="H18" s="162"/>
      <c r="J18" s="102"/>
    </row>
    <row r="19" spans="1:11" s="66" customFormat="1" ht="27.75" customHeight="1">
      <c r="A19" s="74"/>
      <c r="B19" s="75"/>
      <c r="C19" s="75"/>
      <c r="D19" s="76"/>
      <c r="E19" s="77"/>
      <c r="F19" s="78" t="s">
        <v>99</v>
      </c>
      <c r="G19" s="78" t="s">
        <v>100</v>
      </c>
      <c r="H19" s="79" t="s">
        <v>101</v>
      </c>
      <c r="J19" s="102"/>
      <c r="K19" s="102"/>
    </row>
    <row r="20" spans="1:10" s="66" customFormat="1" ht="22.5" customHeight="1">
      <c r="A20" s="163" t="s">
        <v>3</v>
      </c>
      <c r="B20" s="164"/>
      <c r="C20" s="164"/>
      <c r="D20" s="164"/>
      <c r="E20" s="164"/>
      <c r="F20" s="81"/>
      <c r="G20" s="81"/>
      <c r="H20" s="81"/>
      <c r="J20" s="102"/>
    </row>
    <row r="21" spans="1:8" s="66" customFormat="1" ht="33.75" customHeight="1">
      <c r="A21" s="163" t="s">
        <v>4</v>
      </c>
      <c r="B21" s="164"/>
      <c r="C21" s="164"/>
      <c r="D21" s="164"/>
      <c r="E21" s="164"/>
      <c r="F21" s="81"/>
      <c r="G21" s="81"/>
      <c r="H21" s="81"/>
    </row>
    <row r="22" spans="1:11" s="66" customFormat="1" ht="22.5" customHeight="1">
      <c r="A22" s="165" t="s">
        <v>5</v>
      </c>
      <c r="B22" s="166"/>
      <c r="C22" s="166"/>
      <c r="D22" s="166"/>
      <c r="E22" s="166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6" customFormat="1" ht="25.5" customHeight="1">
      <c r="A23" s="160"/>
      <c r="B23" s="161"/>
      <c r="C23" s="161"/>
      <c r="D23" s="161"/>
      <c r="E23" s="161"/>
      <c r="F23" s="162"/>
      <c r="G23" s="162"/>
      <c r="H23" s="162"/>
    </row>
    <row r="24" spans="1:8" s="66" customFormat="1" ht="22.5" customHeight="1">
      <c r="A24" s="167" t="s">
        <v>6</v>
      </c>
      <c r="B24" s="164"/>
      <c r="C24" s="164"/>
      <c r="D24" s="164"/>
      <c r="E24" s="164"/>
      <c r="F24" s="81">
        <f>IF((F13+F17+F22)&lt;&gt;0,"NESLAGANJE ZBROJA",(F13+F17+F22))</f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58" t="s">
        <v>46</v>
      </c>
      <c r="B26" s="159"/>
      <c r="C26" s="159"/>
      <c r="D26" s="159"/>
      <c r="E26" s="159"/>
      <c r="F26" s="159"/>
      <c r="G26" s="159"/>
      <c r="H26" s="159"/>
    </row>
    <row r="27" ht="12.75">
      <c r="E27" s="104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5"/>
      <c r="F33" s="63"/>
      <c r="G33" s="63"/>
      <c r="H33" s="63"/>
    </row>
    <row r="34" spans="5:8" ht="12.75">
      <c r="E34" s="105"/>
      <c r="F34" s="61"/>
      <c r="G34" s="61"/>
      <c r="H34" s="61"/>
    </row>
    <row r="35" spans="5:8" ht="12.75">
      <c r="E35" s="105"/>
      <c r="F35" s="61"/>
      <c r="G35" s="61"/>
      <c r="H35" s="61"/>
    </row>
    <row r="36" spans="5:8" ht="12.75">
      <c r="E36" s="105"/>
      <c r="F36" s="61"/>
      <c r="G36" s="61"/>
      <c r="H36" s="61"/>
    </row>
    <row r="37" spans="5:8" ht="12.75">
      <c r="E37" s="105"/>
      <c r="F37" s="61"/>
      <c r="G37" s="61"/>
      <c r="H37" s="61"/>
    </row>
    <row r="38" ht="12.75">
      <c r="E38" s="105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SheetLayoutView="100" zoomScalePageLayoutView="0" workbookViewId="0" topLeftCell="A1">
      <selection activeCell="B28" sqref="B28:H28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71" t="s">
        <v>7</v>
      </c>
      <c r="B1" s="171"/>
      <c r="C1" s="171"/>
      <c r="D1" s="171"/>
      <c r="E1" s="171"/>
      <c r="F1" s="171"/>
      <c r="G1" s="171"/>
      <c r="H1" s="171"/>
    </row>
    <row r="2" spans="1:8" s="1" customFormat="1" ht="13.5" thickBot="1">
      <c r="A2" s="15"/>
      <c r="H2" s="16" t="s">
        <v>8</v>
      </c>
    </row>
    <row r="3" spans="1:8" s="1" customFormat="1" ht="26.25" thickBot="1">
      <c r="A3" s="89" t="s">
        <v>9</v>
      </c>
      <c r="B3" s="186" t="s">
        <v>41</v>
      </c>
      <c r="C3" s="187"/>
      <c r="D3" s="187"/>
      <c r="E3" s="187"/>
      <c r="F3" s="187"/>
      <c r="G3" s="187"/>
      <c r="H3" s="188"/>
    </row>
    <row r="4" spans="1:8" s="1" customFormat="1" ht="90" thickBot="1">
      <c r="A4" s="90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38</v>
      </c>
      <c r="H4" s="19" t="s">
        <v>17</v>
      </c>
    </row>
    <row r="5" spans="1:8" s="1" customFormat="1" ht="12.75">
      <c r="A5" s="3">
        <v>6711</v>
      </c>
      <c r="B5" s="107">
        <v>145364</v>
      </c>
      <c r="C5" s="4"/>
      <c r="D5" s="5"/>
      <c r="E5" s="6"/>
      <c r="F5" s="6"/>
      <c r="G5" s="7"/>
      <c r="H5" s="8"/>
    </row>
    <row r="6" spans="1:8" s="1" customFormat="1" ht="12.75">
      <c r="A6" s="20">
        <v>6711</v>
      </c>
      <c r="B6" s="21"/>
      <c r="C6" s="22"/>
      <c r="D6" s="22"/>
      <c r="E6" s="22">
        <v>135836</v>
      </c>
      <c r="F6" s="22"/>
      <c r="G6" s="23"/>
      <c r="H6" s="24"/>
    </row>
    <row r="7" spans="1:8" s="1" customFormat="1" ht="12.75">
      <c r="A7" s="20">
        <v>6711</v>
      </c>
      <c r="B7" s="21"/>
      <c r="C7" s="22"/>
      <c r="D7" s="22"/>
      <c r="E7" s="22">
        <v>60454</v>
      </c>
      <c r="F7" s="22"/>
      <c r="G7" s="23"/>
      <c r="H7" s="24"/>
    </row>
    <row r="8" spans="1:8" s="1" customFormat="1" ht="12.75">
      <c r="A8" s="20">
        <v>6614</v>
      </c>
      <c r="B8" s="21"/>
      <c r="C8" s="22">
        <v>15000</v>
      </c>
      <c r="D8" s="22"/>
      <c r="E8" s="22"/>
      <c r="F8" s="22"/>
      <c r="G8" s="23"/>
      <c r="H8" s="24"/>
    </row>
    <row r="9" spans="1:8" s="1" customFormat="1" ht="12.75">
      <c r="A9" s="20">
        <v>65264</v>
      </c>
      <c r="B9" s="21"/>
      <c r="C9" s="22"/>
      <c r="D9" s="22">
        <v>26800</v>
      </c>
      <c r="E9" s="22"/>
      <c r="F9" s="22"/>
      <c r="G9" s="23"/>
      <c r="H9" s="24"/>
    </row>
    <row r="10" spans="1:8" s="1" customFormat="1" ht="12.75">
      <c r="A10" s="20">
        <v>65267</v>
      </c>
      <c r="B10" s="21"/>
      <c r="C10" s="22"/>
      <c r="D10" s="22"/>
      <c r="E10" s="22"/>
      <c r="F10" s="22"/>
      <c r="G10" s="23">
        <v>630</v>
      </c>
      <c r="H10" s="24"/>
    </row>
    <row r="11" spans="1:8" s="1" customFormat="1" ht="12.75">
      <c r="A11" s="20">
        <v>63612</v>
      </c>
      <c r="B11" s="21"/>
      <c r="C11" s="22"/>
      <c r="D11" s="22"/>
      <c r="E11" s="22">
        <v>2902240</v>
      </c>
      <c r="F11" s="22"/>
      <c r="G11" s="23"/>
      <c r="H11" s="24"/>
    </row>
    <row r="12" spans="1:8" s="1" customFormat="1" ht="12.75">
      <c r="A12" s="20">
        <v>6631</v>
      </c>
      <c r="B12" s="21"/>
      <c r="C12" s="22"/>
      <c r="D12" s="22"/>
      <c r="E12" s="22"/>
      <c r="F12" s="22">
        <v>1350</v>
      </c>
      <c r="G12" s="23"/>
      <c r="H12" s="24"/>
    </row>
    <row r="13" spans="1:8" s="1" customFormat="1" ht="13.5" thickBot="1">
      <c r="A13" s="106">
        <v>922</v>
      </c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18</v>
      </c>
      <c r="B14" s="31">
        <f aca="true" t="shared" si="0" ref="B14:G14">SUM(B5:B13)</f>
        <v>145364</v>
      </c>
      <c r="C14" s="32">
        <f t="shared" si="0"/>
        <v>15000</v>
      </c>
      <c r="D14" s="33">
        <f t="shared" si="0"/>
        <v>26800</v>
      </c>
      <c r="E14" s="32">
        <f>SUM(E6:E13)</f>
        <v>3098530</v>
      </c>
      <c r="F14" s="33">
        <f t="shared" si="0"/>
        <v>1350</v>
      </c>
      <c r="G14" s="32">
        <f t="shared" si="0"/>
        <v>630</v>
      </c>
      <c r="H14" s="34">
        <v>0</v>
      </c>
    </row>
    <row r="15" spans="1:8" s="1" customFormat="1" ht="28.5" customHeight="1" thickBot="1">
      <c r="A15" s="30" t="s">
        <v>39</v>
      </c>
      <c r="B15" s="183">
        <f>SUM(B14:H14)</f>
        <v>3287674</v>
      </c>
      <c r="C15" s="184"/>
      <c r="D15" s="184"/>
      <c r="E15" s="184"/>
      <c r="F15" s="184"/>
      <c r="G15" s="184"/>
      <c r="H15" s="185"/>
    </row>
    <row r="16" spans="1:8" ht="13.5" thickBot="1">
      <c r="A16" s="12"/>
      <c r="B16" s="12"/>
      <c r="C16" s="12"/>
      <c r="D16" s="13"/>
      <c r="E16" s="35"/>
      <c r="H16" s="16"/>
    </row>
    <row r="17" spans="1:8" ht="24" customHeight="1" thickBot="1">
      <c r="A17" s="91" t="s">
        <v>9</v>
      </c>
      <c r="B17" s="186" t="s">
        <v>96</v>
      </c>
      <c r="C17" s="187"/>
      <c r="D17" s="187"/>
      <c r="E17" s="187"/>
      <c r="F17" s="187"/>
      <c r="G17" s="187"/>
      <c r="H17" s="188"/>
    </row>
    <row r="18" spans="1:8" ht="90" thickBot="1">
      <c r="A18" s="92" t="s">
        <v>10</v>
      </c>
      <c r="B18" s="17" t="s">
        <v>11</v>
      </c>
      <c r="C18" s="18" t="s">
        <v>12</v>
      </c>
      <c r="D18" s="18" t="s">
        <v>13</v>
      </c>
      <c r="E18" s="18" t="s">
        <v>14</v>
      </c>
      <c r="F18" s="18" t="s">
        <v>15</v>
      </c>
      <c r="G18" s="18" t="s">
        <v>38</v>
      </c>
      <c r="H18" s="19" t="s">
        <v>17</v>
      </c>
    </row>
    <row r="19" spans="1:8" ht="12.75">
      <c r="A19" s="3">
        <v>67</v>
      </c>
      <c r="B19" s="107">
        <v>145364</v>
      </c>
      <c r="C19" s="4"/>
      <c r="D19" s="5"/>
      <c r="E19" s="108">
        <f>SUM(E6,E7)</f>
        <v>196290</v>
      </c>
      <c r="F19" s="6"/>
      <c r="G19" s="7"/>
      <c r="H19" s="8"/>
    </row>
    <row r="20" spans="1:8" ht="12.75">
      <c r="A20" s="20">
        <v>66</v>
      </c>
      <c r="B20" s="21"/>
      <c r="C20" s="22">
        <v>15000</v>
      </c>
      <c r="D20" s="22"/>
      <c r="E20" s="22"/>
      <c r="F20" s="22">
        <v>1350</v>
      </c>
      <c r="G20" s="23"/>
      <c r="H20" s="24"/>
    </row>
    <row r="21" spans="1:8" ht="12.75">
      <c r="A21" s="20">
        <v>65</v>
      </c>
      <c r="B21" s="21"/>
      <c r="C21" s="22"/>
      <c r="D21" s="22">
        <v>26800</v>
      </c>
      <c r="E21" s="22"/>
      <c r="F21" s="22"/>
      <c r="G21" s="23">
        <v>630</v>
      </c>
      <c r="H21" s="24"/>
    </row>
    <row r="22" spans="1:8" ht="12.75">
      <c r="A22" s="20">
        <v>63</v>
      </c>
      <c r="B22" s="21"/>
      <c r="C22" s="22"/>
      <c r="D22" s="22"/>
      <c r="E22" s="22">
        <v>2902240</v>
      </c>
      <c r="F22" s="22"/>
      <c r="G22" s="23"/>
      <c r="H22" s="24"/>
    </row>
    <row r="23" spans="1:8" ht="12.75">
      <c r="A23" s="20"/>
      <c r="B23" s="21"/>
      <c r="C23" s="22"/>
      <c r="D23" s="22"/>
      <c r="E23" s="22"/>
      <c r="F23" s="22"/>
      <c r="G23" s="23"/>
      <c r="H23" s="24"/>
    </row>
    <row r="24" spans="1:8" ht="12.75">
      <c r="A24" s="20"/>
      <c r="B24" s="21"/>
      <c r="C24" s="22"/>
      <c r="D24" s="22"/>
      <c r="E24" s="22"/>
      <c r="F24" s="22"/>
      <c r="G24" s="23"/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3.5" thickBot="1">
      <c r="A26" s="25"/>
      <c r="B26" s="21"/>
      <c r="C26" s="22"/>
      <c r="D26" s="22"/>
      <c r="E26" s="22"/>
      <c r="F26" s="22"/>
      <c r="G26" s="23"/>
      <c r="H26" s="24"/>
    </row>
    <row r="27" spans="1:8" s="1" customFormat="1" ht="30" customHeight="1" thickBot="1">
      <c r="A27" s="30" t="s">
        <v>18</v>
      </c>
      <c r="B27" s="31">
        <f>SUM(B19:B26)</f>
        <v>145364</v>
      </c>
      <c r="C27" s="32">
        <f>SUM(C19:C26)</f>
        <v>15000</v>
      </c>
      <c r="D27" s="33">
        <f>SUM(D19:D26)</f>
        <v>26800</v>
      </c>
      <c r="E27" s="32">
        <f>SUM(E19:E26)</f>
        <v>3098530</v>
      </c>
      <c r="F27" s="33">
        <f>+F20</f>
        <v>1350</v>
      </c>
      <c r="G27" s="32">
        <f>SUM(G19:G26)</f>
        <v>630</v>
      </c>
      <c r="H27" s="34">
        <v>0</v>
      </c>
    </row>
    <row r="28" spans="1:8" s="1" customFormat="1" ht="28.5" customHeight="1" thickBot="1">
      <c r="A28" s="30" t="s">
        <v>40</v>
      </c>
      <c r="B28" s="183">
        <f>B27+C27+D27+E27+F27+G27+H27</f>
        <v>3287674</v>
      </c>
      <c r="C28" s="184"/>
      <c r="D28" s="184"/>
      <c r="E28" s="184"/>
      <c r="F28" s="184"/>
      <c r="G28" s="184"/>
      <c r="H28" s="185"/>
    </row>
    <row r="29" spans="4:5" ht="13.5" thickBot="1">
      <c r="D29" s="37"/>
      <c r="E29" s="38"/>
    </row>
    <row r="30" spans="1:8" ht="26.25" thickBot="1">
      <c r="A30" s="91" t="s">
        <v>9</v>
      </c>
      <c r="B30" s="186" t="s">
        <v>97</v>
      </c>
      <c r="C30" s="187"/>
      <c r="D30" s="187"/>
      <c r="E30" s="187"/>
      <c r="F30" s="187"/>
      <c r="G30" s="187"/>
      <c r="H30" s="188"/>
    </row>
    <row r="31" spans="1:8" ht="90" thickBot="1">
      <c r="A31" s="92" t="s">
        <v>10</v>
      </c>
      <c r="B31" s="17" t="s">
        <v>11</v>
      </c>
      <c r="C31" s="18" t="s">
        <v>12</v>
      </c>
      <c r="D31" s="18" t="s">
        <v>13</v>
      </c>
      <c r="E31" s="18" t="s">
        <v>14</v>
      </c>
      <c r="F31" s="18" t="s">
        <v>15</v>
      </c>
      <c r="G31" s="18" t="s">
        <v>38</v>
      </c>
      <c r="H31" s="19" t="s">
        <v>17</v>
      </c>
    </row>
    <row r="32" spans="1:8" ht="12.75">
      <c r="A32" s="3">
        <v>67</v>
      </c>
      <c r="B32" s="107">
        <v>145364</v>
      </c>
      <c r="C32" s="4"/>
      <c r="D32" s="5"/>
      <c r="E32" s="108">
        <v>196290</v>
      </c>
      <c r="F32" s="6"/>
      <c r="G32" s="7"/>
      <c r="H32" s="8"/>
    </row>
    <row r="33" spans="1:8" ht="12.75">
      <c r="A33" s="20">
        <v>66</v>
      </c>
      <c r="B33" s="21"/>
      <c r="C33" s="22">
        <v>15000</v>
      </c>
      <c r="D33" s="22"/>
      <c r="E33" s="22"/>
      <c r="F33" s="22">
        <v>1350</v>
      </c>
      <c r="G33" s="23"/>
      <c r="H33" s="24"/>
    </row>
    <row r="34" spans="1:8" ht="12.75">
      <c r="A34" s="20">
        <v>65</v>
      </c>
      <c r="B34" s="21"/>
      <c r="C34" s="22"/>
      <c r="D34" s="22">
        <v>26800</v>
      </c>
      <c r="E34" s="22"/>
      <c r="F34" s="22"/>
      <c r="G34" s="23">
        <v>630</v>
      </c>
      <c r="H34" s="24"/>
    </row>
    <row r="35" spans="1:8" ht="12.75">
      <c r="A35" s="20">
        <v>63</v>
      </c>
      <c r="B35" s="21"/>
      <c r="C35" s="22"/>
      <c r="D35" s="22"/>
      <c r="E35" s="22">
        <v>2902240</v>
      </c>
      <c r="F35" s="22"/>
      <c r="G35" s="23"/>
      <c r="H35" s="24"/>
    </row>
    <row r="36" spans="1:8" ht="12.75">
      <c r="A36" s="20"/>
      <c r="B36" s="21"/>
      <c r="C36" s="22"/>
      <c r="D36" s="22"/>
      <c r="E36" s="22"/>
      <c r="F36" s="22"/>
      <c r="G36" s="23"/>
      <c r="H36" s="24"/>
    </row>
    <row r="37" spans="1:8" ht="13.5" customHeight="1">
      <c r="A37" s="20"/>
      <c r="B37" s="21"/>
      <c r="C37" s="22"/>
      <c r="D37" s="22"/>
      <c r="E37" s="22"/>
      <c r="F37" s="22"/>
      <c r="G37" s="23"/>
      <c r="H37" s="24"/>
    </row>
    <row r="38" spans="1:8" ht="13.5" customHeight="1">
      <c r="A38" s="20"/>
      <c r="B38" s="21"/>
      <c r="C38" s="22"/>
      <c r="D38" s="22"/>
      <c r="E38" s="22"/>
      <c r="F38" s="22"/>
      <c r="G38" s="23"/>
      <c r="H38" s="24"/>
    </row>
    <row r="39" spans="1:8" ht="13.5" customHeight="1" thickBot="1">
      <c r="A39" s="25"/>
      <c r="B39" s="21"/>
      <c r="C39" s="22"/>
      <c r="D39" s="22"/>
      <c r="E39" s="22"/>
      <c r="F39" s="22"/>
      <c r="G39" s="23"/>
      <c r="H39" s="24"/>
    </row>
    <row r="40" spans="1:8" s="1" customFormat="1" ht="30" customHeight="1" thickBot="1">
      <c r="A40" s="30" t="s">
        <v>18</v>
      </c>
      <c r="B40" s="31">
        <f>SUM(B32:B39)</f>
        <v>145364</v>
      </c>
      <c r="C40" s="32">
        <f>+C33</f>
        <v>15000</v>
      </c>
      <c r="D40" s="33">
        <v>26800</v>
      </c>
      <c r="E40" s="32">
        <f>SUM(E32:E39)</f>
        <v>3098530</v>
      </c>
      <c r="F40" s="33">
        <f>+F33</f>
        <v>1350</v>
      </c>
      <c r="G40" s="32">
        <f>SUM(G32:G39)</f>
        <v>630</v>
      </c>
      <c r="H40" s="34">
        <v>0</v>
      </c>
    </row>
    <row r="41" spans="1:8" s="1" customFormat="1" ht="28.5" customHeight="1" thickBot="1">
      <c r="A41" s="30" t="s">
        <v>42</v>
      </c>
      <c r="B41" s="183">
        <f>B40+C40+D40+E40+F40+G40+H40</f>
        <v>3287674</v>
      </c>
      <c r="C41" s="184"/>
      <c r="D41" s="184"/>
      <c r="E41" s="184"/>
      <c r="F41" s="184"/>
      <c r="G41" s="184"/>
      <c r="H41" s="185"/>
    </row>
    <row r="42" spans="3:5" ht="13.5" customHeight="1">
      <c r="C42" s="39"/>
      <c r="D42" s="37"/>
      <c r="E42" s="40"/>
    </row>
    <row r="43" spans="3:5" ht="13.5" customHeight="1">
      <c r="C43" s="39"/>
      <c r="D43" s="41"/>
      <c r="E43" s="42"/>
    </row>
    <row r="44" spans="4:5" ht="13.5" customHeight="1">
      <c r="D44" s="43"/>
      <c r="E44" s="44"/>
    </row>
    <row r="45" spans="4:5" ht="13.5" customHeight="1">
      <c r="D45" s="45"/>
      <c r="E45" s="46"/>
    </row>
    <row r="46" spans="4:5" ht="13.5" customHeight="1">
      <c r="D46" s="37"/>
      <c r="E46" s="38"/>
    </row>
    <row r="47" spans="3:5" ht="28.5" customHeight="1">
      <c r="C47" s="39"/>
      <c r="D47" s="37"/>
      <c r="E47" s="47"/>
    </row>
    <row r="48" spans="3:5" ht="13.5" customHeight="1">
      <c r="C48" s="39"/>
      <c r="D48" s="37"/>
      <c r="E48" s="42"/>
    </row>
    <row r="49" spans="4:5" ht="13.5" customHeight="1">
      <c r="D49" s="37"/>
      <c r="E49" s="38"/>
    </row>
    <row r="50" spans="4:5" ht="13.5" customHeight="1">
      <c r="D50" s="37"/>
      <c r="E50" s="46"/>
    </row>
    <row r="51" spans="4:5" ht="13.5" customHeight="1">
      <c r="D51" s="37"/>
      <c r="E51" s="38"/>
    </row>
    <row r="52" spans="4:5" ht="22.5" customHeight="1">
      <c r="D52" s="37"/>
      <c r="E52" s="48"/>
    </row>
    <row r="53" spans="4:5" ht="13.5" customHeight="1">
      <c r="D53" s="43"/>
      <c r="E53" s="44"/>
    </row>
    <row r="54" spans="2:5" ht="13.5" customHeight="1">
      <c r="B54" s="39"/>
      <c r="D54" s="43"/>
      <c r="E54" s="49"/>
    </row>
    <row r="55" spans="3:5" ht="13.5" customHeight="1">
      <c r="C55" s="39"/>
      <c r="D55" s="43"/>
      <c r="E55" s="50"/>
    </row>
    <row r="56" spans="3:5" ht="13.5" customHeight="1">
      <c r="C56" s="39"/>
      <c r="D56" s="45"/>
      <c r="E56" s="42"/>
    </row>
    <row r="57" spans="4:5" ht="13.5" customHeight="1">
      <c r="D57" s="37"/>
      <c r="E57" s="38"/>
    </row>
    <row r="58" spans="2:5" ht="13.5" customHeight="1">
      <c r="B58" s="39"/>
      <c r="D58" s="37"/>
      <c r="E58" s="40"/>
    </row>
    <row r="59" spans="3:5" ht="13.5" customHeight="1">
      <c r="C59" s="39"/>
      <c r="D59" s="37"/>
      <c r="E59" s="49"/>
    </row>
    <row r="60" spans="3:5" ht="13.5" customHeight="1">
      <c r="C60" s="39"/>
      <c r="D60" s="45"/>
      <c r="E60" s="42"/>
    </row>
    <row r="61" spans="4:5" ht="13.5" customHeight="1">
      <c r="D61" s="43"/>
      <c r="E61" s="38"/>
    </row>
    <row r="62" spans="3:5" ht="13.5" customHeight="1">
      <c r="C62" s="39"/>
      <c r="D62" s="43"/>
      <c r="E62" s="49"/>
    </row>
    <row r="63" spans="4:5" ht="22.5" customHeight="1">
      <c r="D63" s="45"/>
      <c r="E63" s="48"/>
    </row>
    <row r="64" spans="4:5" ht="13.5" customHeight="1">
      <c r="D64" s="37"/>
      <c r="E64" s="38"/>
    </row>
    <row r="65" spans="4:5" ht="13.5" customHeight="1">
      <c r="D65" s="45"/>
      <c r="E65" s="42"/>
    </row>
    <row r="66" spans="4:5" ht="13.5" customHeight="1">
      <c r="D66" s="37"/>
      <c r="E66" s="38"/>
    </row>
    <row r="67" spans="4:5" ht="13.5" customHeight="1">
      <c r="D67" s="37"/>
      <c r="E67" s="38"/>
    </row>
    <row r="68" spans="1:5" ht="13.5" customHeight="1">
      <c r="A68" s="39"/>
      <c r="D68" s="51"/>
      <c r="E68" s="49"/>
    </row>
    <row r="69" spans="2:5" ht="13.5" customHeight="1">
      <c r="B69" s="39"/>
      <c r="C69" s="39"/>
      <c r="D69" s="52"/>
      <c r="E69" s="49"/>
    </row>
    <row r="70" spans="2:5" ht="13.5" customHeight="1">
      <c r="B70" s="39"/>
      <c r="C70" s="39"/>
      <c r="D70" s="52"/>
      <c r="E70" s="40"/>
    </row>
    <row r="71" spans="2:5" ht="13.5" customHeight="1">
      <c r="B71" s="39"/>
      <c r="C71" s="39"/>
      <c r="D71" s="45"/>
      <c r="E71" s="46"/>
    </row>
    <row r="72" spans="4:5" ht="12.75">
      <c r="D72" s="37"/>
      <c r="E72" s="38"/>
    </row>
    <row r="73" spans="2:5" ht="12.75">
      <c r="B73" s="39"/>
      <c r="D73" s="37"/>
      <c r="E73" s="49"/>
    </row>
    <row r="74" spans="3:5" ht="12.75">
      <c r="C74" s="39"/>
      <c r="D74" s="37"/>
      <c r="E74" s="40"/>
    </row>
    <row r="75" spans="3:5" ht="12.75">
      <c r="C75" s="39"/>
      <c r="D75" s="45"/>
      <c r="E75" s="42"/>
    </row>
    <row r="76" spans="4:5" ht="12.75">
      <c r="D76" s="37"/>
      <c r="E76" s="38"/>
    </row>
    <row r="77" spans="4:5" ht="12.75">
      <c r="D77" s="37"/>
      <c r="E77" s="38"/>
    </row>
    <row r="78" spans="4:5" ht="12.75">
      <c r="D78" s="53"/>
      <c r="E78" s="54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37"/>
      <c r="E81" s="38"/>
    </row>
    <row r="82" spans="4:5" ht="12.75">
      <c r="D82" s="45"/>
      <c r="E82" s="42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37"/>
      <c r="E86" s="38"/>
    </row>
    <row r="87" spans="4:5" ht="12.75">
      <c r="D87" s="37"/>
      <c r="E87" s="38"/>
    </row>
    <row r="88" spans="4:5" ht="12.75">
      <c r="D88" s="37"/>
      <c r="E88" s="38"/>
    </row>
    <row r="89" spans="1:5" ht="28.5" customHeight="1">
      <c r="A89" s="55"/>
      <c r="B89" s="55"/>
      <c r="C89" s="55"/>
      <c r="D89" s="56"/>
      <c r="E89" s="57"/>
    </row>
    <row r="90" spans="3:5" ht="12.75">
      <c r="C90" s="39"/>
      <c r="D90" s="37"/>
      <c r="E90" s="40"/>
    </row>
    <row r="91" spans="4:5" ht="12.75">
      <c r="D91" s="58"/>
      <c r="E91" s="59"/>
    </row>
    <row r="92" spans="4:5" ht="12.75">
      <c r="D92" s="37"/>
      <c r="E92" s="38"/>
    </row>
    <row r="93" spans="4:5" ht="12.75">
      <c r="D93" s="53"/>
      <c r="E93" s="54"/>
    </row>
    <row r="94" spans="4:5" ht="12.75">
      <c r="D94" s="53"/>
      <c r="E94" s="54"/>
    </row>
    <row r="95" spans="4:5" ht="12.75">
      <c r="D95" s="37"/>
      <c r="E95" s="38"/>
    </row>
    <row r="96" spans="4:5" ht="12.75">
      <c r="D96" s="45"/>
      <c r="E96" s="42"/>
    </row>
    <row r="97" spans="4:5" ht="12.75">
      <c r="D97" s="37"/>
      <c r="E97" s="38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53"/>
      <c r="E101" s="54"/>
    </row>
    <row r="102" spans="4:5" ht="12.75">
      <c r="D102" s="45"/>
      <c r="E102" s="59"/>
    </row>
    <row r="103" spans="4:5" ht="12.75">
      <c r="D103" s="43"/>
      <c r="E103" s="54"/>
    </row>
    <row r="104" spans="4:5" ht="12.75">
      <c r="D104" s="45"/>
      <c r="E104" s="42"/>
    </row>
    <row r="105" spans="4:5" ht="12.75">
      <c r="D105" s="37"/>
      <c r="E105" s="38"/>
    </row>
    <row r="106" spans="3:5" ht="12.75">
      <c r="C106" s="39"/>
      <c r="D106" s="37"/>
      <c r="E106" s="40"/>
    </row>
    <row r="107" spans="4:5" ht="12.75">
      <c r="D107" s="43"/>
      <c r="E107" s="42"/>
    </row>
    <row r="108" spans="4:5" ht="12.75">
      <c r="D108" s="43"/>
      <c r="E108" s="54"/>
    </row>
    <row r="109" spans="3:5" ht="12.75">
      <c r="C109" s="39"/>
      <c r="D109" s="43"/>
      <c r="E109" s="60"/>
    </row>
    <row r="110" spans="3:5" ht="12.75">
      <c r="C110" s="39"/>
      <c r="D110" s="45"/>
      <c r="E110" s="46"/>
    </row>
    <row r="111" spans="4:5" ht="12.75">
      <c r="D111" s="37"/>
      <c r="E111" s="38"/>
    </row>
    <row r="112" spans="4:5" ht="12.75">
      <c r="D112" s="58"/>
      <c r="E112" s="61"/>
    </row>
    <row r="113" spans="4:5" ht="11.25" customHeight="1">
      <c r="D113" s="53"/>
      <c r="E113" s="54"/>
    </row>
    <row r="114" spans="2:5" ht="24" customHeight="1">
      <c r="B114" s="39"/>
      <c r="D114" s="53"/>
      <c r="E114" s="62"/>
    </row>
    <row r="115" spans="3:5" ht="15" customHeight="1">
      <c r="C115" s="39"/>
      <c r="D115" s="53"/>
      <c r="E115" s="62"/>
    </row>
    <row r="116" spans="4:5" ht="11.25" customHeight="1">
      <c r="D116" s="58"/>
      <c r="E116" s="59"/>
    </row>
    <row r="117" spans="4:5" ht="12.75">
      <c r="D117" s="53"/>
      <c r="E117" s="54"/>
    </row>
    <row r="118" spans="2:5" ht="13.5" customHeight="1">
      <c r="B118" s="39"/>
      <c r="D118" s="53"/>
      <c r="E118" s="63"/>
    </row>
    <row r="119" spans="3:5" ht="12.75" customHeight="1">
      <c r="C119" s="39"/>
      <c r="D119" s="53"/>
      <c r="E119" s="40"/>
    </row>
    <row r="120" spans="3:5" ht="12.75" customHeight="1">
      <c r="C120" s="39"/>
      <c r="D120" s="45"/>
      <c r="E120" s="46"/>
    </row>
    <row r="121" spans="4:5" ht="12.75">
      <c r="D121" s="37"/>
      <c r="E121" s="38"/>
    </row>
    <row r="122" spans="3:5" ht="12.75">
      <c r="C122" s="39"/>
      <c r="D122" s="37"/>
      <c r="E122" s="60"/>
    </row>
    <row r="123" spans="4:5" ht="12.75">
      <c r="D123" s="58"/>
      <c r="E123" s="59"/>
    </row>
    <row r="124" spans="4:5" ht="12.75">
      <c r="D124" s="53"/>
      <c r="E124" s="54"/>
    </row>
    <row r="125" spans="4:5" ht="12.75">
      <c r="D125" s="37"/>
      <c r="E125" s="38"/>
    </row>
    <row r="126" spans="1:5" ht="19.5" customHeight="1">
      <c r="A126" s="64"/>
      <c r="B126" s="12"/>
      <c r="C126" s="12"/>
      <c r="D126" s="12"/>
      <c r="E126" s="49"/>
    </row>
    <row r="127" spans="1:5" ht="15" customHeight="1">
      <c r="A127" s="39"/>
      <c r="D127" s="51"/>
      <c r="E127" s="49"/>
    </row>
    <row r="128" spans="1:5" ht="12.75">
      <c r="A128" s="39"/>
      <c r="B128" s="39"/>
      <c r="D128" s="51"/>
      <c r="E128" s="40"/>
    </row>
    <row r="129" spans="3:5" ht="12.75">
      <c r="C129" s="39"/>
      <c r="D129" s="37"/>
      <c r="E129" s="49"/>
    </row>
    <row r="130" spans="4:5" ht="12.75">
      <c r="D130" s="41"/>
      <c r="E130" s="42"/>
    </row>
    <row r="131" spans="2:5" ht="12.75">
      <c r="B131" s="39"/>
      <c r="D131" s="37"/>
      <c r="E131" s="40"/>
    </row>
    <row r="132" spans="3:5" ht="12.75">
      <c r="C132" s="39"/>
      <c r="D132" s="37"/>
      <c r="E132" s="40"/>
    </row>
    <row r="133" spans="4:5" ht="12.75">
      <c r="D133" s="45"/>
      <c r="E133" s="46"/>
    </row>
    <row r="134" spans="3:5" ht="22.5" customHeight="1">
      <c r="C134" s="39"/>
      <c r="D134" s="37"/>
      <c r="E134" s="47"/>
    </row>
    <row r="135" spans="4:5" ht="12.75">
      <c r="D135" s="37"/>
      <c r="E135" s="46"/>
    </row>
    <row r="136" spans="2:5" ht="12.75">
      <c r="B136" s="39"/>
      <c r="D136" s="43"/>
      <c r="E136" s="49"/>
    </row>
    <row r="137" spans="3:5" ht="12.75">
      <c r="C137" s="39"/>
      <c r="D137" s="43"/>
      <c r="E137" s="50"/>
    </row>
    <row r="138" spans="4:5" ht="12.75">
      <c r="D138" s="45"/>
      <c r="E138" s="42"/>
    </row>
    <row r="139" spans="1:5" ht="13.5" customHeight="1">
      <c r="A139" s="39"/>
      <c r="D139" s="51"/>
      <c r="E139" s="49"/>
    </row>
    <row r="140" spans="2:5" ht="13.5" customHeight="1">
      <c r="B140" s="39"/>
      <c r="D140" s="37"/>
      <c r="E140" s="49"/>
    </row>
    <row r="141" spans="3:5" ht="13.5" customHeight="1">
      <c r="C141" s="39"/>
      <c r="D141" s="37"/>
      <c r="E141" s="40"/>
    </row>
    <row r="142" spans="3:5" ht="12.75">
      <c r="C142" s="39"/>
      <c r="D142" s="45"/>
      <c r="E142" s="42"/>
    </row>
    <row r="143" spans="3:5" ht="12.75">
      <c r="C143" s="39"/>
      <c r="D143" s="37"/>
      <c r="E143" s="40"/>
    </row>
    <row r="144" spans="4:5" ht="12.75">
      <c r="D144" s="58"/>
      <c r="E144" s="59"/>
    </row>
    <row r="145" spans="3:5" ht="12.75">
      <c r="C145" s="39"/>
      <c r="D145" s="43"/>
      <c r="E145" s="60"/>
    </row>
    <row r="146" spans="3:5" ht="12.75">
      <c r="C146" s="39"/>
      <c r="D146" s="45"/>
      <c r="E146" s="46"/>
    </row>
    <row r="147" spans="4:5" ht="12.75">
      <c r="D147" s="58"/>
      <c r="E147" s="65"/>
    </row>
    <row r="148" spans="2:5" ht="12.75">
      <c r="B148" s="39"/>
      <c r="D148" s="53"/>
      <c r="E148" s="63"/>
    </row>
    <row r="149" spans="3:5" ht="12.75">
      <c r="C149" s="39"/>
      <c r="D149" s="53"/>
      <c r="E149" s="40"/>
    </row>
    <row r="150" spans="3:5" ht="12.75">
      <c r="C150" s="39"/>
      <c r="D150" s="45"/>
      <c r="E150" s="46"/>
    </row>
    <row r="151" spans="3:5" ht="12.75">
      <c r="C151" s="39"/>
      <c r="D151" s="45"/>
      <c r="E151" s="46"/>
    </row>
    <row r="152" spans="4:5" ht="12.75">
      <c r="D152" s="37"/>
      <c r="E152" s="38"/>
    </row>
    <row r="153" spans="1:5" s="66" customFormat="1" ht="18" customHeight="1">
      <c r="A153" s="189"/>
      <c r="B153" s="190"/>
      <c r="C153" s="190"/>
      <c r="D153" s="190"/>
      <c r="E153" s="190"/>
    </row>
    <row r="154" spans="1:5" ht="28.5" customHeight="1">
      <c r="A154" s="55"/>
      <c r="B154" s="55"/>
      <c r="C154" s="55"/>
      <c r="D154" s="56"/>
      <c r="E154" s="57"/>
    </row>
    <row r="156" spans="1:5" ht="15.75">
      <c r="A156" s="68"/>
      <c r="B156" s="39"/>
      <c r="C156" s="39"/>
      <c r="D156" s="69"/>
      <c r="E156" s="11"/>
    </row>
    <row r="157" spans="1:5" ht="12.75">
      <c r="A157" s="39"/>
      <c r="B157" s="39"/>
      <c r="C157" s="39"/>
      <c r="D157" s="69"/>
      <c r="E157" s="11"/>
    </row>
    <row r="158" spans="1:5" ht="17.25" customHeight="1">
      <c r="A158" s="39"/>
      <c r="B158" s="39"/>
      <c r="C158" s="39"/>
      <c r="D158" s="69"/>
      <c r="E158" s="11"/>
    </row>
    <row r="159" spans="1:5" ht="13.5" customHeight="1">
      <c r="A159" s="39"/>
      <c r="B159" s="39"/>
      <c r="C159" s="39"/>
      <c r="D159" s="69"/>
      <c r="E159" s="11"/>
    </row>
    <row r="160" spans="1:5" ht="12.75">
      <c r="A160" s="39"/>
      <c r="B160" s="39"/>
      <c r="C160" s="39"/>
      <c r="D160" s="69"/>
      <c r="E160" s="11"/>
    </row>
    <row r="161" spans="1:3" ht="12.75">
      <c r="A161" s="39"/>
      <c r="B161" s="39"/>
      <c r="C161" s="39"/>
    </row>
    <row r="162" spans="1:5" ht="12.75">
      <c r="A162" s="39"/>
      <c r="B162" s="39"/>
      <c r="C162" s="39"/>
      <c r="D162" s="69"/>
      <c r="E162" s="11"/>
    </row>
    <row r="163" spans="1:5" ht="12.75">
      <c r="A163" s="39"/>
      <c r="B163" s="39"/>
      <c r="C163" s="39"/>
      <c r="D163" s="69"/>
      <c r="E163" s="70"/>
    </row>
    <row r="164" spans="1:5" ht="12.75">
      <c r="A164" s="39"/>
      <c r="B164" s="39"/>
      <c r="C164" s="39"/>
      <c r="D164" s="69"/>
      <c r="E164" s="11"/>
    </row>
    <row r="165" spans="1:5" ht="22.5" customHeight="1">
      <c r="A165" s="39"/>
      <c r="B165" s="39"/>
      <c r="C165" s="39"/>
      <c r="D165" s="69"/>
      <c r="E165" s="47"/>
    </row>
    <row r="166" spans="4:5" ht="22.5" customHeight="1">
      <c r="D166" s="45"/>
      <c r="E166" s="48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4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11.421875" style="86" bestFit="1" customWidth="1"/>
    <col min="2" max="2" width="34.421875" style="87" customWidth="1"/>
    <col min="3" max="3" width="14.28125" style="2" customWidth="1"/>
    <col min="4" max="4" width="11.421875" style="2" bestFit="1" customWidth="1"/>
    <col min="5" max="5" width="12.140625" style="2" customWidth="1"/>
    <col min="6" max="6" width="9.8515625" style="2" customWidth="1"/>
    <col min="7" max="7" width="11.8515625" style="2" customWidth="1"/>
    <col min="8" max="8" width="8.57421875" style="2" customWidth="1"/>
    <col min="9" max="9" width="9.8515625" style="2" customWidth="1"/>
    <col min="10" max="10" width="10.00390625" style="2" bestFit="1" customWidth="1"/>
    <col min="11" max="12" width="12.28125" style="2" bestFit="1" customWidth="1"/>
    <col min="13" max="16384" width="11.421875" style="9" customWidth="1"/>
  </cols>
  <sheetData>
    <row r="1" spans="1:12" ht="24" customHeight="1">
      <c r="A1" s="191" t="s">
        <v>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11" customFormat="1" ht="90">
      <c r="A2" s="88" t="s">
        <v>20</v>
      </c>
      <c r="B2" s="88" t="s">
        <v>21</v>
      </c>
      <c r="C2" s="10" t="s">
        <v>81</v>
      </c>
      <c r="D2" s="88" t="s">
        <v>11</v>
      </c>
      <c r="E2" s="88" t="s">
        <v>12</v>
      </c>
      <c r="F2" s="88" t="s">
        <v>13</v>
      </c>
      <c r="G2" s="88" t="s">
        <v>14</v>
      </c>
      <c r="H2" s="88" t="s">
        <v>22</v>
      </c>
      <c r="I2" s="88" t="s">
        <v>16</v>
      </c>
      <c r="J2" s="88" t="s">
        <v>17</v>
      </c>
      <c r="K2" s="10" t="s">
        <v>102</v>
      </c>
      <c r="L2" s="10" t="s">
        <v>103</v>
      </c>
    </row>
    <row r="3" spans="1:12" ht="12.75">
      <c r="A3" s="109"/>
      <c r="B3" s="110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1" customFormat="1" ht="12.75">
      <c r="A4" s="109"/>
      <c r="B4" s="111" t="s">
        <v>33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2.75">
      <c r="A5" s="109"/>
      <c r="B5" s="110" t="s">
        <v>47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11" customFormat="1" ht="12.75">
      <c r="A6" s="109"/>
      <c r="B6" s="112" t="s">
        <v>48</v>
      </c>
      <c r="C6" s="118">
        <f>SUM(C8,C38,C46,C54,C75,C79,C84)</f>
        <v>3287674</v>
      </c>
      <c r="D6" s="118">
        <f>SUM(D8)</f>
        <v>145364</v>
      </c>
      <c r="E6" s="118">
        <f>SUM(E38)</f>
        <v>15000</v>
      </c>
      <c r="F6" s="118">
        <f>SUM(F46)</f>
        <v>26800</v>
      </c>
      <c r="G6" s="118">
        <f>SUM(G54,G79,G83,G84)</f>
        <v>3104530</v>
      </c>
      <c r="H6" s="116"/>
      <c r="I6" s="118">
        <f>SUM(I46)</f>
        <v>630</v>
      </c>
      <c r="J6" s="116"/>
      <c r="K6" s="118">
        <f>SUM(K8,K38,K46,K54,K75,K79,K84)</f>
        <v>3287674</v>
      </c>
      <c r="L6" s="118">
        <f>SUM(L8,L38,L46,L54,L75,L79,L84)</f>
        <v>3287674</v>
      </c>
    </row>
    <row r="7" spans="1:12" s="11" customFormat="1" ht="12.75">
      <c r="A7" s="109"/>
      <c r="B7" s="112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s="11" customFormat="1" ht="12.75" customHeight="1">
      <c r="A8" s="113" t="s">
        <v>36</v>
      </c>
      <c r="B8" s="112" t="s">
        <v>49</v>
      </c>
      <c r="C8" s="117">
        <f>SUM(C9)</f>
        <v>145364</v>
      </c>
      <c r="D8" s="117">
        <f>SUM(D9)</f>
        <v>145364</v>
      </c>
      <c r="E8" s="116"/>
      <c r="F8" s="116"/>
      <c r="G8" s="116"/>
      <c r="H8" s="116"/>
      <c r="I8" s="116"/>
      <c r="J8" s="116"/>
      <c r="K8" s="117">
        <f>SUM(K9)</f>
        <v>145364</v>
      </c>
      <c r="L8" s="117">
        <f>SUM(L9)</f>
        <v>145364</v>
      </c>
    </row>
    <row r="9" spans="1:12" s="11" customFormat="1" ht="12.75">
      <c r="A9" s="109">
        <v>3</v>
      </c>
      <c r="B9" s="112" t="s">
        <v>23</v>
      </c>
      <c r="C9" s="116">
        <f>SUM(C14,C33)</f>
        <v>145364</v>
      </c>
      <c r="D9" s="116">
        <f>SUM(D14,D33)</f>
        <v>145364</v>
      </c>
      <c r="E9" s="116"/>
      <c r="F9" s="116"/>
      <c r="G9" s="116"/>
      <c r="H9" s="116"/>
      <c r="I9" s="116"/>
      <c r="J9" s="116"/>
      <c r="K9" s="116">
        <f>SUM(K14,K33)</f>
        <v>145364</v>
      </c>
      <c r="L9" s="116">
        <f>SUM(L14,L33)</f>
        <v>145364</v>
      </c>
    </row>
    <row r="10" spans="1:12" s="11" customFormat="1" ht="12.75">
      <c r="A10" s="109">
        <v>31</v>
      </c>
      <c r="B10" s="112" t="s">
        <v>24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12.75">
      <c r="A11" s="114">
        <v>311</v>
      </c>
      <c r="B11" s="110" t="s">
        <v>25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2.75">
      <c r="A12" s="114">
        <v>312</v>
      </c>
      <c r="B12" s="110" t="s">
        <v>26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ht="12.75">
      <c r="A13" s="114">
        <v>313</v>
      </c>
      <c r="B13" s="110" t="s">
        <v>27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s="11" customFormat="1" ht="12.75">
      <c r="A14" s="109">
        <v>32</v>
      </c>
      <c r="B14" s="112" t="s">
        <v>28</v>
      </c>
      <c r="C14" s="116">
        <f>SUM(C15:C32)</f>
        <v>144214</v>
      </c>
      <c r="D14" s="116">
        <f>SUM(D15:D32)</f>
        <v>144214</v>
      </c>
      <c r="E14" s="116"/>
      <c r="F14" s="116"/>
      <c r="G14" s="116"/>
      <c r="H14" s="116"/>
      <c r="I14" s="116"/>
      <c r="J14" s="116"/>
      <c r="K14" s="116">
        <f>SUM(K15:K32)</f>
        <v>144214</v>
      </c>
      <c r="L14" s="116">
        <f>SUM(L15:L32)</f>
        <v>144214</v>
      </c>
    </row>
    <row r="15" spans="1:12" ht="12.75">
      <c r="A15" s="114">
        <v>3211</v>
      </c>
      <c r="B15" s="110" t="s">
        <v>50</v>
      </c>
      <c r="C15" s="115">
        <v>12700</v>
      </c>
      <c r="D15" s="115">
        <v>12700</v>
      </c>
      <c r="E15" s="115"/>
      <c r="F15" s="115"/>
      <c r="G15" s="115"/>
      <c r="H15" s="115"/>
      <c r="I15" s="115"/>
      <c r="J15" s="115"/>
      <c r="K15" s="115">
        <v>12700</v>
      </c>
      <c r="L15" s="115">
        <v>12700</v>
      </c>
    </row>
    <row r="16" spans="1:12" ht="12.75">
      <c r="A16" s="114">
        <v>3213</v>
      </c>
      <c r="B16" s="110" t="s">
        <v>51</v>
      </c>
      <c r="C16" s="115">
        <v>1000</v>
      </c>
      <c r="D16" s="115">
        <v>1000</v>
      </c>
      <c r="E16" s="115"/>
      <c r="F16" s="115"/>
      <c r="G16" s="115"/>
      <c r="H16" s="115"/>
      <c r="I16" s="115"/>
      <c r="J16" s="115"/>
      <c r="K16" s="115">
        <v>1000</v>
      </c>
      <c r="L16" s="115">
        <v>1000</v>
      </c>
    </row>
    <row r="17" spans="1:12" ht="12.75">
      <c r="A17" s="114"/>
      <c r="B17" s="110" t="s">
        <v>82</v>
      </c>
      <c r="C17" s="115">
        <v>1200</v>
      </c>
      <c r="D17" s="115">
        <v>1200</v>
      </c>
      <c r="E17" s="115"/>
      <c r="F17" s="115"/>
      <c r="G17" s="115"/>
      <c r="H17" s="115"/>
      <c r="I17" s="115"/>
      <c r="J17" s="115"/>
      <c r="K17" s="115">
        <v>1200</v>
      </c>
      <c r="L17" s="115">
        <v>1200</v>
      </c>
    </row>
    <row r="18" spans="1:12" ht="12.75">
      <c r="A18" s="114">
        <v>3221</v>
      </c>
      <c r="B18" s="110" t="s">
        <v>69</v>
      </c>
      <c r="C18" s="115">
        <v>30000</v>
      </c>
      <c r="D18" s="115">
        <v>30000</v>
      </c>
      <c r="E18" s="115"/>
      <c r="F18" s="115"/>
      <c r="G18" s="115"/>
      <c r="H18" s="115"/>
      <c r="I18" s="115"/>
      <c r="J18" s="115"/>
      <c r="K18" s="115">
        <v>30000</v>
      </c>
      <c r="L18" s="115">
        <v>30000</v>
      </c>
    </row>
    <row r="19" spans="1:12" ht="12.75">
      <c r="A19" s="114">
        <v>3223</v>
      </c>
      <c r="B19" s="110" t="s">
        <v>52</v>
      </c>
      <c r="C19" s="115">
        <v>55000</v>
      </c>
      <c r="D19" s="115">
        <v>55000</v>
      </c>
      <c r="E19" s="115"/>
      <c r="F19" s="115"/>
      <c r="G19" s="115"/>
      <c r="H19" s="115"/>
      <c r="I19" s="115"/>
      <c r="J19" s="115"/>
      <c r="K19" s="115">
        <v>55000</v>
      </c>
      <c r="L19" s="115">
        <v>55000</v>
      </c>
    </row>
    <row r="20" spans="1:12" ht="12.75">
      <c r="A20" s="114">
        <v>3225</v>
      </c>
      <c r="B20" s="110" t="s">
        <v>53</v>
      </c>
      <c r="C20" s="115">
        <v>3000</v>
      </c>
      <c r="D20" s="115">
        <v>3000</v>
      </c>
      <c r="E20" s="115"/>
      <c r="F20" s="115"/>
      <c r="G20" s="115"/>
      <c r="H20" s="115"/>
      <c r="I20" s="115"/>
      <c r="J20" s="115"/>
      <c r="K20" s="115">
        <v>3000</v>
      </c>
      <c r="L20" s="115">
        <v>3000</v>
      </c>
    </row>
    <row r="21" spans="1:12" ht="12.75">
      <c r="A21" s="114">
        <v>3227</v>
      </c>
      <c r="B21" s="110" t="s">
        <v>54</v>
      </c>
      <c r="C21" s="115">
        <v>0</v>
      </c>
      <c r="D21" s="115">
        <v>0</v>
      </c>
      <c r="E21" s="115"/>
      <c r="F21" s="115"/>
      <c r="G21" s="115"/>
      <c r="H21" s="115"/>
      <c r="I21" s="115"/>
      <c r="J21" s="115"/>
      <c r="K21" s="115">
        <v>0</v>
      </c>
      <c r="L21" s="115">
        <v>0</v>
      </c>
    </row>
    <row r="22" spans="1:12" ht="12.75">
      <c r="A22" s="114">
        <v>3231</v>
      </c>
      <c r="B22" s="110" t="s">
        <v>55</v>
      </c>
      <c r="C22" s="115">
        <v>4000</v>
      </c>
      <c r="D22" s="115">
        <v>4000</v>
      </c>
      <c r="E22" s="115"/>
      <c r="F22" s="115"/>
      <c r="G22" s="115"/>
      <c r="H22" s="115"/>
      <c r="I22" s="115"/>
      <c r="J22" s="115"/>
      <c r="K22" s="115">
        <v>4000</v>
      </c>
      <c r="L22" s="115">
        <v>4000</v>
      </c>
    </row>
    <row r="23" spans="1:12" ht="12.75">
      <c r="A23" s="114">
        <v>3234</v>
      </c>
      <c r="B23" s="110" t="s">
        <v>56</v>
      </c>
      <c r="C23" s="115">
        <v>10364</v>
      </c>
      <c r="D23" s="115">
        <v>10364</v>
      </c>
      <c r="E23" s="115"/>
      <c r="F23" s="115"/>
      <c r="G23" s="115"/>
      <c r="H23" s="115"/>
      <c r="I23" s="115"/>
      <c r="J23" s="115"/>
      <c r="K23" s="115">
        <v>10364</v>
      </c>
      <c r="L23" s="115">
        <v>10364</v>
      </c>
    </row>
    <row r="24" spans="1:12" ht="12.75">
      <c r="A24" s="114">
        <v>3236</v>
      </c>
      <c r="B24" s="110" t="s">
        <v>57</v>
      </c>
      <c r="C24" s="115">
        <v>7000</v>
      </c>
      <c r="D24" s="115">
        <v>7000</v>
      </c>
      <c r="E24" s="115"/>
      <c r="F24" s="115"/>
      <c r="G24" s="115"/>
      <c r="H24" s="115"/>
      <c r="I24" s="115"/>
      <c r="J24" s="115"/>
      <c r="K24" s="115">
        <v>7000</v>
      </c>
      <c r="L24" s="115">
        <v>7000</v>
      </c>
    </row>
    <row r="25" spans="1:12" ht="12.75">
      <c r="A25" s="114">
        <v>3238</v>
      </c>
      <c r="B25" s="110" t="s">
        <v>58</v>
      </c>
      <c r="C25" s="115">
        <v>4500</v>
      </c>
      <c r="D25" s="115">
        <v>4500</v>
      </c>
      <c r="E25" s="115"/>
      <c r="F25" s="115"/>
      <c r="G25" s="115"/>
      <c r="H25" s="115"/>
      <c r="I25" s="115"/>
      <c r="J25" s="115"/>
      <c r="K25" s="115">
        <v>4500</v>
      </c>
      <c r="L25" s="115">
        <v>4500</v>
      </c>
    </row>
    <row r="26" spans="1:12" ht="12.75">
      <c r="A26" s="114">
        <v>3239</v>
      </c>
      <c r="B26" s="110" t="s">
        <v>59</v>
      </c>
      <c r="C26" s="115">
        <v>8000</v>
      </c>
      <c r="D26" s="115">
        <v>8000</v>
      </c>
      <c r="E26" s="115"/>
      <c r="F26" s="115"/>
      <c r="G26" s="115"/>
      <c r="H26" s="115"/>
      <c r="I26" s="115"/>
      <c r="J26" s="115"/>
      <c r="K26" s="115">
        <v>8000</v>
      </c>
      <c r="L26" s="115">
        <v>8000</v>
      </c>
    </row>
    <row r="27" spans="1:12" ht="12.75">
      <c r="A27" s="114">
        <v>3241</v>
      </c>
      <c r="B27" s="110" t="s">
        <v>60</v>
      </c>
      <c r="C27" s="115">
        <v>0</v>
      </c>
      <c r="D27" s="115">
        <v>0</v>
      </c>
      <c r="E27" s="115"/>
      <c r="F27" s="115"/>
      <c r="G27" s="115"/>
      <c r="H27" s="115"/>
      <c r="I27" s="115"/>
      <c r="J27" s="115"/>
      <c r="K27" s="115">
        <v>0</v>
      </c>
      <c r="L27" s="115">
        <v>0</v>
      </c>
    </row>
    <row r="28" spans="1:12" ht="12.75">
      <c r="A28" s="114">
        <v>3292</v>
      </c>
      <c r="B28" s="110" t="s">
        <v>61</v>
      </c>
      <c r="C28" s="115">
        <v>2000</v>
      </c>
      <c r="D28" s="115">
        <v>2000</v>
      </c>
      <c r="E28" s="115"/>
      <c r="F28" s="115"/>
      <c r="G28" s="115"/>
      <c r="H28" s="115"/>
      <c r="I28" s="115"/>
      <c r="J28" s="115"/>
      <c r="K28" s="115">
        <v>2000</v>
      </c>
      <c r="L28" s="115">
        <v>2000</v>
      </c>
    </row>
    <row r="29" spans="1:12" ht="12.75">
      <c r="A29" s="114">
        <v>3293</v>
      </c>
      <c r="B29" s="110" t="s">
        <v>62</v>
      </c>
      <c r="C29" s="115">
        <v>3000</v>
      </c>
      <c r="D29" s="115">
        <v>3000</v>
      </c>
      <c r="E29" s="115"/>
      <c r="F29" s="115"/>
      <c r="G29" s="115"/>
      <c r="H29" s="115"/>
      <c r="I29" s="115"/>
      <c r="J29" s="115"/>
      <c r="K29" s="115">
        <v>3000</v>
      </c>
      <c r="L29" s="115">
        <v>3000</v>
      </c>
    </row>
    <row r="30" spans="1:12" ht="12.75">
      <c r="A30" s="114">
        <v>3294</v>
      </c>
      <c r="B30" s="110" t="s">
        <v>63</v>
      </c>
      <c r="C30" s="115">
        <v>650</v>
      </c>
      <c r="D30" s="115">
        <v>650</v>
      </c>
      <c r="E30" s="115"/>
      <c r="F30" s="115"/>
      <c r="G30" s="115"/>
      <c r="H30" s="115"/>
      <c r="I30" s="115"/>
      <c r="J30" s="115"/>
      <c r="K30" s="115">
        <v>650</v>
      </c>
      <c r="L30" s="115">
        <v>650</v>
      </c>
    </row>
    <row r="31" spans="1:12" ht="12.75">
      <c r="A31" s="114">
        <v>3295</v>
      </c>
      <c r="B31" s="110" t="s">
        <v>64</v>
      </c>
      <c r="C31" s="115">
        <v>600</v>
      </c>
      <c r="D31" s="115">
        <v>600</v>
      </c>
      <c r="E31" s="115"/>
      <c r="F31" s="115"/>
      <c r="G31" s="115"/>
      <c r="H31" s="115"/>
      <c r="I31" s="115"/>
      <c r="J31" s="115"/>
      <c r="K31" s="115">
        <v>600</v>
      </c>
      <c r="L31" s="115">
        <v>600</v>
      </c>
    </row>
    <row r="32" spans="1:12" ht="12.75">
      <c r="A32" s="114">
        <v>3299</v>
      </c>
      <c r="B32" s="110" t="s">
        <v>29</v>
      </c>
      <c r="C32" s="115">
        <v>1200</v>
      </c>
      <c r="D32" s="115">
        <v>1200</v>
      </c>
      <c r="E32" s="115"/>
      <c r="F32" s="115"/>
      <c r="G32" s="115"/>
      <c r="H32" s="115"/>
      <c r="I32" s="115"/>
      <c r="J32" s="115"/>
      <c r="K32" s="115">
        <v>1200</v>
      </c>
      <c r="L32" s="115">
        <v>1200</v>
      </c>
    </row>
    <row r="33" spans="1:12" s="11" customFormat="1" ht="12.75">
      <c r="A33" s="109">
        <v>34</v>
      </c>
      <c r="B33" s="112" t="s">
        <v>30</v>
      </c>
      <c r="C33" s="116">
        <f>SUM(C34:C36)</f>
        <v>1150</v>
      </c>
      <c r="D33" s="116">
        <f>SUM(D34:D36)</f>
        <v>1150</v>
      </c>
      <c r="E33" s="116"/>
      <c r="F33" s="116"/>
      <c r="G33" s="116"/>
      <c r="H33" s="116"/>
      <c r="I33" s="116"/>
      <c r="J33" s="116"/>
      <c r="K33" s="116">
        <f>SUM(K34:K36)</f>
        <v>1150</v>
      </c>
      <c r="L33" s="116">
        <f>SUM(L34:L36)</f>
        <v>1150</v>
      </c>
    </row>
    <row r="34" spans="1:12" ht="12.75">
      <c r="A34" s="114">
        <v>3431</v>
      </c>
      <c r="B34" s="110" t="s">
        <v>65</v>
      </c>
      <c r="C34" s="115">
        <v>400</v>
      </c>
      <c r="D34" s="115">
        <v>400</v>
      </c>
      <c r="E34" s="115"/>
      <c r="F34" s="115"/>
      <c r="G34" s="115"/>
      <c r="H34" s="115"/>
      <c r="I34" s="115"/>
      <c r="J34" s="115"/>
      <c r="K34" s="115">
        <v>400</v>
      </c>
      <c r="L34" s="115">
        <v>400</v>
      </c>
    </row>
    <row r="35" spans="1:12" ht="12.75">
      <c r="A35" s="114">
        <v>3433</v>
      </c>
      <c r="B35" s="110" t="s">
        <v>66</v>
      </c>
      <c r="C35" s="115">
        <v>250</v>
      </c>
      <c r="D35" s="115">
        <v>250</v>
      </c>
      <c r="E35" s="115"/>
      <c r="F35" s="115"/>
      <c r="G35" s="115"/>
      <c r="H35" s="115"/>
      <c r="I35" s="115"/>
      <c r="J35" s="115"/>
      <c r="K35" s="115">
        <v>250</v>
      </c>
      <c r="L35" s="115">
        <v>250</v>
      </c>
    </row>
    <row r="36" spans="1:12" ht="12.75">
      <c r="A36" s="114">
        <v>3434</v>
      </c>
      <c r="B36" s="110" t="s">
        <v>67</v>
      </c>
      <c r="C36" s="115">
        <v>500</v>
      </c>
      <c r="D36" s="115">
        <v>500</v>
      </c>
      <c r="E36" s="115"/>
      <c r="F36" s="115"/>
      <c r="G36" s="115"/>
      <c r="H36" s="115"/>
      <c r="I36" s="115"/>
      <c r="J36" s="115"/>
      <c r="K36" s="115">
        <v>500</v>
      </c>
      <c r="L36" s="115">
        <v>500</v>
      </c>
    </row>
    <row r="37" spans="1:12" ht="12.75">
      <c r="A37" s="109"/>
      <c r="B37" s="110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s="11" customFormat="1" ht="12.75" customHeight="1">
      <c r="A38" s="131" t="s">
        <v>36</v>
      </c>
      <c r="B38" s="125" t="s">
        <v>68</v>
      </c>
      <c r="C38" s="132">
        <f>SUM(C39)</f>
        <v>15000</v>
      </c>
      <c r="D38" s="126"/>
      <c r="E38" s="132">
        <f>SUM(E39)</f>
        <v>15000</v>
      </c>
      <c r="F38" s="126"/>
      <c r="G38" s="126"/>
      <c r="H38" s="126"/>
      <c r="I38" s="126"/>
      <c r="J38" s="126"/>
      <c r="K38" s="133">
        <f>SUM(K39)</f>
        <v>15000</v>
      </c>
      <c r="L38" s="133">
        <f>SUM(L39)</f>
        <v>15000</v>
      </c>
    </row>
    <row r="39" spans="1:12" s="11" customFormat="1" ht="12.75">
      <c r="A39" s="127">
        <v>3</v>
      </c>
      <c r="B39" s="128" t="s">
        <v>23</v>
      </c>
      <c r="C39" s="129">
        <f>SUM(C40)</f>
        <v>15000</v>
      </c>
      <c r="D39" s="129"/>
      <c r="E39" s="129">
        <f>SUM(E40)</f>
        <v>15000</v>
      </c>
      <c r="F39" s="129"/>
      <c r="G39" s="129"/>
      <c r="H39" s="129"/>
      <c r="I39" s="129"/>
      <c r="J39" s="129"/>
      <c r="K39" s="129">
        <f>SUM(K40)</f>
        <v>15000</v>
      </c>
      <c r="L39" s="129">
        <f>SUM(L40)</f>
        <v>15000</v>
      </c>
    </row>
    <row r="40" spans="1:12" s="11" customFormat="1" ht="12.75">
      <c r="A40" s="119">
        <v>32</v>
      </c>
      <c r="B40" s="120" t="s">
        <v>28</v>
      </c>
      <c r="C40" s="121">
        <f>SUM(C41:C45)</f>
        <v>15000</v>
      </c>
      <c r="D40" s="121"/>
      <c r="E40" s="121">
        <f>SUM(E41:E44)</f>
        <v>15000</v>
      </c>
      <c r="F40" s="121"/>
      <c r="G40" s="121"/>
      <c r="H40" s="121"/>
      <c r="I40" s="121"/>
      <c r="J40" s="121"/>
      <c r="K40" s="121">
        <f>SUM(K41:K45)</f>
        <v>15000</v>
      </c>
      <c r="L40" s="121">
        <f>SUM(L41:L45)</f>
        <v>15000</v>
      </c>
    </row>
    <row r="41" spans="1:12" s="11" customFormat="1" ht="12.75">
      <c r="A41" s="114">
        <v>3211</v>
      </c>
      <c r="B41" s="110" t="s">
        <v>50</v>
      </c>
      <c r="C41" s="116">
        <v>1000</v>
      </c>
      <c r="D41" s="116"/>
      <c r="E41" s="116">
        <v>1000</v>
      </c>
      <c r="F41" s="116"/>
      <c r="G41" s="116"/>
      <c r="H41" s="116"/>
      <c r="I41" s="116"/>
      <c r="J41" s="116"/>
      <c r="K41" s="116">
        <v>1000</v>
      </c>
      <c r="L41" s="116">
        <v>1000</v>
      </c>
    </row>
    <row r="42" spans="1:12" ht="12.75">
      <c r="A42" s="114">
        <v>3221</v>
      </c>
      <c r="B42" s="110" t="s">
        <v>69</v>
      </c>
      <c r="C42" s="115">
        <v>10000</v>
      </c>
      <c r="D42" s="115"/>
      <c r="E42" s="115">
        <v>10000</v>
      </c>
      <c r="F42" s="115"/>
      <c r="G42" s="115"/>
      <c r="H42" s="115"/>
      <c r="I42" s="115"/>
      <c r="J42" s="115"/>
      <c r="K42" s="115">
        <v>10000</v>
      </c>
      <c r="L42" s="115">
        <v>10000</v>
      </c>
    </row>
    <row r="43" spans="1:12" ht="12.75">
      <c r="A43" s="114">
        <v>3225</v>
      </c>
      <c r="B43" s="110" t="s">
        <v>83</v>
      </c>
      <c r="C43" s="115">
        <v>2000</v>
      </c>
      <c r="D43" s="115"/>
      <c r="E43" s="115">
        <v>2000</v>
      </c>
      <c r="F43" s="115"/>
      <c r="G43" s="115"/>
      <c r="H43" s="115"/>
      <c r="I43" s="115"/>
      <c r="J43" s="115"/>
      <c r="K43" s="115">
        <v>2000</v>
      </c>
      <c r="L43" s="115">
        <v>2000</v>
      </c>
    </row>
    <row r="44" spans="1:12" ht="12.75">
      <c r="A44" s="109">
        <v>3293</v>
      </c>
      <c r="B44" s="110" t="s">
        <v>62</v>
      </c>
      <c r="C44" s="115">
        <v>2000</v>
      </c>
      <c r="D44" s="115"/>
      <c r="E44" s="115">
        <v>2000</v>
      </c>
      <c r="F44" s="115"/>
      <c r="G44" s="115"/>
      <c r="H44" s="115"/>
      <c r="I44" s="115"/>
      <c r="J44" s="115"/>
      <c r="K44" s="115">
        <v>2000</v>
      </c>
      <c r="L44" s="115">
        <v>2000</v>
      </c>
    </row>
    <row r="45" spans="1:12" ht="12.75">
      <c r="A45" s="114">
        <v>4241</v>
      </c>
      <c r="B45" s="110" t="s">
        <v>74</v>
      </c>
      <c r="C45" s="115">
        <v>0</v>
      </c>
      <c r="D45" s="115"/>
      <c r="E45" s="115">
        <v>0</v>
      </c>
      <c r="F45" s="115"/>
      <c r="G45" s="115"/>
      <c r="H45" s="115"/>
      <c r="I45" s="115"/>
      <c r="J45" s="115"/>
      <c r="K45" s="115">
        <v>0</v>
      </c>
      <c r="L45" s="115">
        <v>0</v>
      </c>
    </row>
    <row r="46" spans="1:12" s="11" customFormat="1" ht="12.75" customHeight="1">
      <c r="A46" s="125" t="s">
        <v>36</v>
      </c>
      <c r="B46" s="125" t="s">
        <v>70</v>
      </c>
      <c r="C46" s="136">
        <f>SUM(C47)</f>
        <v>27430</v>
      </c>
      <c r="D46" s="136"/>
      <c r="E46" s="136"/>
      <c r="F46" s="136">
        <f>SUM(F47)</f>
        <v>26800</v>
      </c>
      <c r="G46" s="136"/>
      <c r="H46" s="136"/>
      <c r="I46" s="136">
        <f>SUM(I47)</f>
        <v>630</v>
      </c>
      <c r="J46" s="136"/>
      <c r="K46" s="136">
        <f>SUM(K47)</f>
        <v>27430</v>
      </c>
      <c r="L46" s="136">
        <f>SUM(L47)</f>
        <v>27430</v>
      </c>
    </row>
    <row r="47" spans="1:12" s="11" customFormat="1" ht="12.75">
      <c r="A47" s="127">
        <v>3</v>
      </c>
      <c r="B47" s="127" t="s">
        <v>23</v>
      </c>
      <c r="C47" s="135">
        <f>SUM(C48)</f>
        <v>27430</v>
      </c>
      <c r="D47" s="135"/>
      <c r="E47" s="135"/>
      <c r="F47" s="135">
        <f>SUM(F48)</f>
        <v>26800</v>
      </c>
      <c r="G47" s="135"/>
      <c r="H47" s="135"/>
      <c r="I47" s="135">
        <f>SUM(I48)</f>
        <v>630</v>
      </c>
      <c r="J47" s="135"/>
      <c r="K47" s="135">
        <f>SUM(K48)</f>
        <v>27430</v>
      </c>
      <c r="L47" s="135">
        <f>SUM(L48)</f>
        <v>27430</v>
      </c>
    </row>
    <row r="48" spans="1:12" s="134" customFormat="1" ht="12.75">
      <c r="A48" s="122">
        <v>32</v>
      </c>
      <c r="B48" s="123" t="s">
        <v>28</v>
      </c>
      <c r="C48" s="124">
        <f>SUM(C49:C52)</f>
        <v>27430</v>
      </c>
      <c r="D48" s="124"/>
      <c r="E48" s="124"/>
      <c r="F48" s="124">
        <f>SUM(F49:F52)</f>
        <v>26800</v>
      </c>
      <c r="G48" s="124"/>
      <c r="H48" s="124"/>
      <c r="I48" s="124">
        <f>SUM(I52)</f>
        <v>630</v>
      </c>
      <c r="J48" s="124"/>
      <c r="K48" s="124">
        <f>SUM(K49:K52)</f>
        <v>27430</v>
      </c>
      <c r="L48" s="124">
        <f>SUM(L49:L52)</f>
        <v>27430</v>
      </c>
    </row>
    <row r="49" spans="1:12" ht="12.75">
      <c r="A49" s="114">
        <v>3222</v>
      </c>
      <c r="B49" s="110" t="s">
        <v>71</v>
      </c>
      <c r="C49" s="115">
        <v>24800</v>
      </c>
      <c r="D49" s="115"/>
      <c r="E49" s="115"/>
      <c r="F49" s="115">
        <v>24800</v>
      </c>
      <c r="G49" s="115"/>
      <c r="H49" s="115"/>
      <c r="I49" s="115"/>
      <c r="J49" s="115"/>
      <c r="K49" s="115">
        <v>24800</v>
      </c>
      <c r="L49" s="115">
        <v>24800</v>
      </c>
    </row>
    <row r="50" spans="1:12" ht="12.75">
      <c r="A50" s="114">
        <v>3225</v>
      </c>
      <c r="B50" s="110" t="s">
        <v>83</v>
      </c>
      <c r="C50" s="115">
        <v>0</v>
      </c>
      <c r="D50" s="115"/>
      <c r="E50" s="115"/>
      <c r="F50" s="115">
        <v>0</v>
      </c>
      <c r="G50" s="115"/>
      <c r="H50" s="115"/>
      <c r="I50" s="115"/>
      <c r="J50" s="115"/>
      <c r="K50" s="115">
        <v>0</v>
      </c>
      <c r="L50" s="115">
        <v>0</v>
      </c>
    </row>
    <row r="51" spans="1:12" ht="12.75">
      <c r="A51" s="114">
        <v>3232</v>
      </c>
      <c r="B51" s="110" t="s">
        <v>72</v>
      </c>
      <c r="C51" s="115">
        <v>2000</v>
      </c>
      <c r="D51" s="115"/>
      <c r="E51" s="115"/>
      <c r="F51" s="115">
        <v>2000</v>
      </c>
      <c r="G51" s="115"/>
      <c r="H51" s="115"/>
      <c r="I51" s="115"/>
      <c r="J51" s="115"/>
      <c r="K51" s="115">
        <v>2000</v>
      </c>
      <c r="L51" s="115">
        <v>2000</v>
      </c>
    </row>
    <row r="52" spans="1:12" ht="12.75">
      <c r="A52" s="114">
        <v>3292</v>
      </c>
      <c r="B52" s="110" t="s">
        <v>61</v>
      </c>
      <c r="C52" s="115">
        <v>630</v>
      </c>
      <c r="D52" s="115"/>
      <c r="E52" s="115"/>
      <c r="F52" s="115">
        <v>0</v>
      </c>
      <c r="G52" s="115"/>
      <c r="H52" s="115"/>
      <c r="I52" s="115">
        <v>630</v>
      </c>
      <c r="J52" s="115"/>
      <c r="K52" s="115">
        <v>630</v>
      </c>
      <c r="L52" s="115">
        <v>630</v>
      </c>
    </row>
    <row r="53" spans="1:12" ht="12.75">
      <c r="A53" s="109"/>
      <c r="B53" s="110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1:12" s="11" customFormat="1" ht="18.75" customHeight="1">
      <c r="A54" s="125" t="s">
        <v>36</v>
      </c>
      <c r="B54" s="125" t="s">
        <v>73</v>
      </c>
      <c r="C54" s="136">
        <f>SUM(C55,C70)</f>
        <v>2902240</v>
      </c>
      <c r="D54" s="125"/>
      <c r="E54" s="125"/>
      <c r="F54" s="125"/>
      <c r="G54" s="136">
        <f>SUM(G55,G70)</f>
        <v>2902240</v>
      </c>
      <c r="H54" s="125"/>
      <c r="I54" s="125"/>
      <c r="J54" s="125"/>
      <c r="K54" s="136">
        <f>SUM(K55,K70)</f>
        <v>2902240</v>
      </c>
      <c r="L54" s="136">
        <f>SUM(L55,L70)</f>
        <v>2902240</v>
      </c>
    </row>
    <row r="55" spans="1:12" s="138" customFormat="1" ht="15" customHeight="1">
      <c r="A55" s="127">
        <v>3</v>
      </c>
      <c r="B55" s="127"/>
      <c r="C55" s="135">
        <f>SUM(C56,C60)</f>
        <v>2843190</v>
      </c>
      <c r="D55" s="135"/>
      <c r="E55" s="135"/>
      <c r="F55" s="135"/>
      <c r="G55" s="135">
        <f>SUM(G56,G60)</f>
        <v>2843190</v>
      </c>
      <c r="H55" s="135"/>
      <c r="I55" s="135"/>
      <c r="J55" s="135"/>
      <c r="K55" s="135">
        <f>SUM(K56,K60)</f>
        <v>2843190</v>
      </c>
      <c r="L55" s="135">
        <f>SUM(L56,L60)</f>
        <v>2843190</v>
      </c>
    </row>
    <row r="56" spans="1:12" s="11" customFormat="1" ht="15" customHeight="1">
      <c r="A56" s="122">
        <v>31</v>
      </c>
      <c r="B56" s="130" t="s">
        <v>24</v>
      </c>
      <c r="C56" s="145">
        <f>SUM(C57:C59)</f>
        <v>2646920</v>
      </c>
      <c r="D56" s="146"/>
      <c r="E56" s="146"/>
      <c r="F56" s="146"/>
      <c r="G56" s="145">
        <f>SUM(G57:G59)</f>
        <v>2646920</v>
      </c>
      <c r="H56" s="146"/>
      <c r="I56" s="146"/>
      <c r="J56" s="146"/>
      <c r="K56" s="145">
        <f>SUM(K57:K59)</f>
        <v>2646920</v>
      </c>
      <c r="L56" s="145">
        <f>SUM(L57:L59)</f>
        <v>2646920</v>
      </c>
    </row>
    <row r="57" spans="1:12" s="11" customFormat="1" ht="15" customHeight="1">
      <c r="A57" s="139">
        <v>3111</v>
      </c>
      <c r="B57" s="140" t="s">
        <v>25</v>
      </c>
      <c r="C57" s="142">
        <v>2215400</v>
      </c>
      <c r="D57" s="142"/>
      <c r="E57" s="142"/>
      <c r="F57" s="142"/>
      <c r="G57" s="142">
        <v>2215400</v>
      </c>
      <c r="H57" s="137"/>
      <c r="I57" s="137"/>
      <c r="J57" s="137"/>
      <c r="K57" s="142">
        <v>2215400</v>
      </c>
      <c r="L57" s="142">
        <v>2215400</v>
      </c>
    </row>
    <row r="58" spans="1:12" s="11" customFormat="1" ht="15" customHeight="1">
      <c r="A58" s="139">
        <v>3121</v>
      </c>
      <c r="B58" s="141" t="s">
        <v>84</v>
      </c>
      <c r="C58" s="142">
        <v>46000</v>
      </c>
      <c r="D58" s="142"/>
      <c r="E58" s="142"/>
      <c r="F58" s="142"/>
      <c r="G58" s="142">
        <v>46000</v>
      </c>
      <c r="H58" s="137"/>
      <c r="I58" s="137"/>
      <c r="J58" s="137"/>
      <c r="K58" s="142">
        <v>46000</v>
      </c>
      <c r="L58" s="142">
        <v>46000</v>
      </c>
    </row>
    <row r="59" spans="1:12" s="11" customFormat="1" ht="15" customHeight="1">
      <c r="A59" s="139">
        <v>3132</v>
      </c>
      <c r="B59" s="140" t="s">
        <v>85</v>
      </c>
      <c r="C59" s="142">
        <v>385520</v>
      </c>
      <c r="D59" s="142"/>
      <c r="E59" s="142"/>
      <c r="F59" s="142"/>
      <c r="G59" s="142">
        <v>385520</v>
      </c>
      <c r="H59" s="137"/>
      <c r="I59" s="137"/>
      <c r="J59" s="137"/>
      <c r="K59" s="142">
        <v>385520</v>
      </c>
      <c r="L59" s="142">
        <v>385520</v>
      </c>
    </row>
    <row r="60" spans="1:12" s="11" customFormat="1" ht="14.25" customHeight="1">
      <c r="A60" s="122">
        <v>32</v>
      </c>
      <c r="B60" s="130" t="s">
        <v>28</v>
      </c>
      <c r="C60" s="153">
        <f>SUM(C61:C69)</f>
        <v>196270</v>
      </c>
      <c r="D60" s="122"/>
      <c r="E60" s="122"/>
      <c r="F60" s="122"/>
      <c r="G60" s="153">
        <f>SUM(G61:G69)</f>
        <v>196270</v>
      </c>
      <c r="H60" s="122"/>
      <c r="I60" s="122"/>
      <c r="J60" s="122"/>
      <c r="K60" s="153">
        <f>SUM(K61:K69)</f>
        <v>196270</v>
      </c>
      <c r="L60" s="153">
        <f>SUM(L61:L69)</f>
        <v>196270</v>
      </c>
    </row>
    <row r="61" spans="1:12" s="11" customFormat="1" ht="14.25" customHeight="1">
      <c r="A61" s="139">
        <v>3211</v>
      </c>
      <c r="B61" s="143" t="s">
        <v>50</v>
      </c>
      <c r="C61" s="144">
        <v>3000</v>
      </c>
      <c r="D61" s="144"/>
      <c r="E61" s="144"/>
      <c r="F61" s="144"/>
      <c r="G61" s="144">
        <v>3000</v>
      </c>
      <c r="H61" s="144"/>
      <c r="I61" s="144"/>
      <c r="J61" s="144"/>
      <c r="K61" s="144">
        <v>3000</v>
      </c>
      <c r="L61" s="144">
        <v>3000</v>
      </c>
    </row>
    <row r="62" spans="1:12" s="11" customFormat="1" ht="14.25" customHeight="1">
      <c r="A62" s="139">
        <v>3212</v>
      </c>
      <c r="B62" s="143" t="s">
        <v>86</v>
      </c>
      <c r="C62" s="144">
        <v>145610</v>
      </c>
      <c r="D62" s="144"/>
      <c r="E62" s="144"/>
      <c r="F62" s="144"/>
      <c r="G62" s="144">
        <v>145610</v>
      </c>
      <c r="H62" s="144"/>
      <c r="I62" s="144"/>
      <c r="J62" s="144"/>
      <c r="K62" s="144">
        <v>145610</v>
      </c>
      <c r="L62" s="144">
        <v>145610</v>
      </c>
    </row>
    <row r="63" spans="1:12" s="11" customFormat="1" ht="14.25" customHeight="1">
      <c r="A63" s="139">
        <v>3213</v>
      </c>
      <c r="B63" s="143" t="s">
        <v>87</v>
      </c>
      <c r="C63" s="144">
        <v>2150</v>
      </c>
      <c r="D63" s="144"/>
      <c r="E63" s="144"/>
      <c r="F63" s="144"/>
      <c r="G63" s="144">
        <v>2150</v>
      </c>
      <c r="H63" s="144"/>
      <c r="I63" s="144"/>
      <c r="J63" s="144"/>
      <c r="K63" s="144">
        <v>2150</v>
      </c>
      <c r="L63" s="144">
        <v>2150</v>
      </c>
    </row>
    <row r="64" spans="1:12" s="11" customFormat="1" ht="14.25" customHeight="1">
      <c r="A64" s="139">
        <v>3221</v>
      </c>
      <c r="B64" s="143" t="s">
        <v>88</v>
      </c>
      <c r="C64" s="144">
        <v>3500</v>
      </c>
      <c r="D64" s="144"/>
      <c r="E64" s="144"/>
      <c r="F64" s="144"/>
      <c r="G64" s="144">
        <v>3500</v>
      </c>
      <c r="H64" s="144"/>
      <c r="I64" s="144"/>
      <c r="J64" s="144"/>
      <c r="K64" s="144">
        <v>3500</v>
      </c>
      <c r="L64" s="144">
        <v>3500</v>
      </c>
    </row>
    <row r="65" spans="1:12" s="11" customFormat="1" ht="14.25" customHeight="1">
      <c r="A65" s="139">
        <v>3225</v>
      </c>
      <c r="B65" s="143" t="s">
        <v>83</v>
      </c>
      <c r="C65" s="144">
        <v>4000</v>
      </c>
      <c r="D65" s="144"/>
      <c r="E65" s="144"/>
      <c r="F65" s="144"/>
      <c r="G65" s="144">
        <v>4000</v>
      </c>
      <c r="H65" s="144"/>
      <c r="I65" s="144"/>
      <c r="J65" s="144"/>
      <c r="K65" s="144">
        <v>4000</v>
      </c>
      <c r="L65" s="144">
        <v>4000</v>
      </c>
    </row>
    <row r="66" spans="1:12" s="11" customFormat="1" ht="14.25" customHeight="1">
      <c r="A66" s="139">
        <v>3238</v>
      </c>
      <c r="B66" s="143" t="s">
        <v>58</v>
      </c>
      <c r="C66" s="144">
        <v>2000</v>
      </c>
      <c r="D66" s="144"/>
      <c r="E66" s="144"/>
      <c r="F66" s="144"/>
      <c r="G66" s="144">
        <v>2000</v>
      </c>
      <c r="H66" s="144"/>
      <c r="I66" s="144"/>
      <c r="J66" s="144"/>
      <c r="K66" s="144">
        <v>2000</v>
      </c>
      <c r="L66" s="144">
        <v>2000</v>
      </c>
    </row>
    <row r="67" spans="1:12" s="11" customFormat="1" ht="14.25" customHeight="1">
      <c r="A67" s="139">
        <v>3241</v>
      </c>
      <c r="B67" s="143" t="s">
        <v>89</v>
      </c>
      <c r="C67" s="144">
        <v>7710</v>
      </c>
      <c r="D67" s="144"/>
      <c r="E67" s="144"/>
      <c r="F67" s="144"/>
      <c r="G67" s="144">
        <v>7710</v>
      </c>
      <c r="H67" s="144"/>
      <c r="I67" s="144"/>
      <c r="J67" s="144"/>
      <c r="K67" s="144">
        <v>7710</v>
      </c>
      <c r="L67" s="144">
        <v>7710</v>
      </c>
    </row>
    <row r="68" spans="1:12" s="11" customFormat="1" ht="14.25" customHeight="1">
      <c r="A68" s="139">
        <v>3295</v>
      </c>
      <c r="B68" s="143" t="s">
        <v>64</v>
      </c>
      <c r="C68" s="144">
        <v>14000</v>
      </c>
      <c r="D68" s="144"/>
      <c r="E68" s="144"/>
      <c r="F68" s="144"/>
      <c r="G68" s="144">
        <v>14000</v>
      </c>
      <c r="H68" s="144"/>
      <c r="I68" s="144"/>
      <c r="J68" s="144"/>
      <c r="K68" s="144">
        <v>14000</v>
      </c>
      <c r="L68" s="144">
        <v>14000</v>
      </c>
    </row>
    <row r="69" spans="1:12" s="11" customFormat="1" ht="14.25" customHeight="1">
      <c r="A69" s="114">
        <v>3722</v>
      </c>
      <c r="B69" s="147" t="s">
        <v>90</v>
      </c>
      <c r="C69" s="144">
        <v>14300</v>
      </c>
      <c r="D69" s="144"/>
      <c r="E69" s="144"/>
      <c r="F69" s="144"/>
      <c r="G69" s="144">
        <v>14300</v>
      </c>
      <c r="H69" s="144"/>
      <c r="I69" s="144"/>
      <c r="J69" s="144"/>
      <c r="K69" s="144">
        <v>14300</v>
      </c>
      <c r="L69" s="144">
        <v>14300</v>
      </c>
    </row>
    <row r="70" spans="1:12" s="11" customFormat="1" ht="15" customHeight="1">
      <c r="A70" s="127">
        <v>4</v>
      </c>
      <c r="B70" s="127" t="s">
        <v>80</v>
      </c>
      <c r="C70" s="135">
        <f>SUM(C71)</f>
        <v>59050</v>
      </c>
      <c r="D70" s="127"/>
      <c r="E70" s="127"/>
      <c r="F70" s="127"/>
      <c r="G70" s="135">
        <f>SUM(G71)</f>
        <v>59050</v>
      </c>
      <c r="H70" s="135"/>
      <c r="I70" s="135"/>
      <c r="J70" s="135"/>
      <c r="K70" s="135">
        <f>SUM(K71)</f>
        <v>59050</v>
      </c>
      <c r="L70" s="135">
        <f>SUM(L71)</f>
        <v>59050</v>
      </c>
    </row>
    <row r="71" spans="1:12" s="11" customFormat="1" ht="24">
      <c r="A71" s="122">
        <v>42</v>
      </c>
      <c r="B71" s="148" t="s">
        <v>31</v>
      </c>
      <c r="C71" s="124">
        <f>SUM(C72:C73)</f>
        <v>59050</v>
      </c>
      <c r="D71" s="124"/>
      <c r="E71" s="124"/>
      <c r="F71" s="124"/>
      <c r="G71" s="124">
        <f>SUM(G72:G73)</f>
        <v>59050</v>
      </c>
      <c r="H71" s="124"/>
      <c r="I71" s="124"/>
      <c r="J71" s="124"/>
      <c r="K71" s="124">
        <f>SUM(K72:K73)</f>
        <v>59050</v>
      </c>
      <c r="L71" s="124">
        <f>SUM(L72:L73)</f>
        <v>59050</v>
      </c>
    </row>
    <row r="72" spans="1:12" s="11" customFormat="1" ht="12.75">
      <c r="A72" s="150">
        <v>4221</v>
      </c>
      <c r="B72" s="151" t="s">
        <v>91</v>
      </c>
      <c r="C72" s="152">
        <v>36750</v>
      </c>
      <c r="D72" s="152"/>
      <c r="E72" s="152"/>
      <c r="F72" s="152"/>
      <c r="G72" s="152">
        <v>36750</v>
      </c>
      <c r="H72" s="152"/>
      <c r="I72" s="152"/>
      <c r="J72" s="152"/>
      <c r="K72" s="152">
        <v>36750</v>
      </c>
      <c r="L72" s="152">
        <v>36750</v>
      </c>
    </row>
    <row r="73" spans="1:12" ht="12.75">
      <c r="A73" s="114">
        <v>4241</v>
      </c>
      <c r="B73" s="110" t="s">
        <v>74</v>
      </c>
      <c r="C73" s="115">
        <v>22300</v>
      </c>
      <c r="D73" s="115"/>
      <c r="E73" s="115"/>
      <c r="F73" s="115"/>
      <c r="G73" s="115">
        <v>22300</v>
      </c>
      <c r="H73" s="115"/>
      <c r="I73" s="115"/>
      <c r="J73" s="115"/>
      <c r="K73" s="115">
        <v>22300</v>
      </c>
      <c r="L73" s="115">
        <v>22300</v>
      </c>
    </row>
    <row r="74" spans="1:12" ht="12.75">
      <c r="A74" s="114"/>
      <c r="B74" s="110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1:12" ht="12.75">
      <c r="A75" s="125" t="s">
        <v>36</v>
      </c>
      <c r="B75" s="125" t="s">
        <v>75</v>
      </c>
      <c r="C75" s="125">
        <f>SUM(C76)</f>
        <v>1350</v>
      </c>
      <c r="D75" s="125"/>
      <c r="E75" s="125"/>
      <c r="F75" s="125"/>
      <c r="G75" s="125"/>
      <c r="H75" s="125">
        <f>SUM(H76)</f>
        <v>1350</v>
      </c>
      <c r="I75" s="125"/>
      <c r="J75" s="125"/>
      <c r="K75" s="125">
        <f>SUM(K76)</f>
        <v>1350</v>
      </c>
      <c r="L75" s="125">
        <f>SUM(L76)</f>
        <v>1350</v>
      </c>
    </row>
    <row r="76" spans="1:12" s="11" customFormat="1" ht="12.75">
      <c r="A76" s="148">
        <v>32</v>
      </c>
      <c r="B76" s="148" t="s">
        <v>28</v>
      </c>
      <c r="C76" s="148">
        <f>SUM(C77)</f>
        <v>1350</v>
      </c>
      <c r="D76" s="148"/>
      <c r="E76" s="148"/>
      <c r="F76" s="148"/>
      <c r="G76" s="148"/>
      <c r="H76" s="148">
        <f>SUM(H77)</f>
        <v>1350</v>
      </c>
      <c r="I76" s="148"/>
      <c r="J76" s="148"/>
      <c r="K76" s="148">
        <f>SUM(K77)</f>
        <v>1350</v>
      </c>
      <c r="L76" s="148">
        <f>SUM(L77)</f>
        <v>1350</v>
      </c>
    </row>
    <row r="77" spans="1:12" ht="12.75">
      <c r="A77" s="114">
        <v>3211</v>
      </c>
      <c r="B77" s="110" t="s">
        <v>50</v>
      </c>
      <c r="C77" s="115">
        <v>1350</v>
      </c>
      <c r="D77" s="115"/>
      <c r="E77" s="115"/>
      <c r="F77" s="115"/>
      <c r="G77" s="115"/>
      <c r="H77" s="115">
        <v>1350</v>
      </c>
      <c r="I77" s="115"/>
      <c r="J77" s="115"/>
      <c r="K77" s="115">
        <v>1350</v>
      </c>
      <c r="L77" s="115">
        <v>1350</v>
      </c>
    </row>
    <row r="78" spans="1:12" ht="12.75">
      <c r="A78" s="109"/>
      <c r="B78" s="110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1:12" s="11" customFormat="1" ht="12.75" customHeight="1">
      <c r="A79" s="125" t="s">
        <v>36</v>
      </c>
      <c r="B79" s="125" t="s">
        <v>76</v>
      </c>
      <c r="C79" s="136">
        <f>SUM(C80)</f>
        <v>60454</v>
      </c>
      <c r="D79" s="136"/>
      <c r="E79" s="136"/>
      <c r="F79" s="136"/>
      <c r="G79" s="136">
        <f>SUM(G81)</f>
        <v>60454</v>
      </c>
      <c r="H79" s="136"/>
      <c r="I79" s="136"/>
      <c r="J79" s="136"/>
      <c r="K79" s="136">
        <f>SUM(K80)</f>
        <v>60454</v>
      </c>
      <c r="L79" s="136">
        <f>SUM(L80)</f>
        <v>60454</v>
      </c>
    </row>
    <row r="80" spans="1:12" s="11" customFormat="1" ht="12.75">
      <c r="A80" s="135">
        <v>3</v>
      </c>
      <c r="B80" s="135" t="s">
        <v>23</v>
      </c>
      <c r="C80" s="135">
        <f>SUM(C81)</f>
        <v>60454</v>
      </c>
      <c r="D80" s="135"/>
      <c r="E80" s="135"/>
      <c r="F80" s="135"/>
      <c r="G80" s="135">
        <f>SUM(G81)</f>
        <v>60454</v>
      </c>
      <c r="H80" s="135"/>
      <c r="I80" s="135"/>
      <c r="J80" s="135"/>
      <c r="K80" s="135">
        <f>SUM(K81)</f>
        <v>60454</v>
      </c>
      <c r="L80" s="135">
        <f>SUM(L81)</f>
        <v>60454</v>
      </c>
    </row>
    <row r="81" spans="1:12" s="11" customFormat="1" ht="12.75">
      <c r="A81" s="148">
        <v>32</v>
      </c>
      <c r="B81" s="148" t="s">
        <v>28</v>
      </c>
      <c r="C81" s="156">
        <f>SUM(C82:C83)</f>
        <v>60454</v>
      </c>
      <c r="D81" s="156"/>
      <c r="E81" s="156"/>
      <c r="F81" s="156"/>
      <c r="G81" s="156">
        <f>SUM(G82:G83)</f>
        <v>60454</v>
      </c>
      <c r="H81" s="156"/>
      <c r="I81" s="156"/>
      <c r="J81" s="156"/>
      <c r="K81" s="156">
        <f>SUM(K82:K83)</f>
        <v>60454</v>
      </c>
      <c r="L81" s="156">
        <f>SUM(L82:L83)</f>
        <v>60454</v>
      </c>
    </row>
    <row r="82" spans="1:12" s="154" customFormat="1" ht="12.75">
      <c r="A82" s="149">
        <v>3222</v>
      </c>
      <c r="B82" s="149" t="s">
        <v>92</v>
      </c>
      <c r="C82" s="157">
        <v>54454</v>
      </c>
      <c r="D82" s="157"/>
      <c r="E82" s="157"/>
      <c r="F82" s="157"/>
      <c r="G82" s="157">
        <v>54454</v>
      </c>
      <c r="H82" s="157"/>
      <c r="I82" s="157"/>
      <c r="J82" s="157"/>
      <c r="K82" s="157">
        <v>54454</v>
      </c>
      <c r="L82" s="157">
        <v>54454</v>
      </c>
    </row>
    <row r="83" spans="1:12" ht="12.75">
      <c r="A83" s="155">
        <v>3222</v>
      </c>
      <c r="B83" s="110" t="s">
        <v>93</v>
      </c>
      <c r="C83" s="157">
        <v>6000</v>
      </c>
      <c r="D83" s="157"/>
      <c r="E83" s="157"/>
      <c r="F83" s="157"/>
      <c r="G83" s="157">
        <v>6000</v>
      </c>
      <c r="H83" s="157"/>
      <c r="I83" s="157"/>
      <c r="J83" s="157"/>
      <c r="K83" s="157">
        <v>6000</v>
      </c>
      <c r="L83" s="157">
        <v>6000</v>
      </c>
    </row>
    <row r="84" spans="1:12" s="11" customFormat="1" ht="12.75">
      <c r="A84" s="125" t="s">
        <v>36</v>
      </c>
      <c r="B84" s="125" t="s">
        <v>76</v>
      </c>
      <c r="C84" s="136">
        <f>SUM(C85)</f>
        <v>135836</v>
      </c>
      <c r="D84" s="136"/>
      <c r="E84" s="136"/>
      <c r="F84" s="136"/>
      <c r="G84" s="136">
        <f>SUM(G85)</f>
        <v>135836</v>
      </c>
      <c r="H84" s="136"/>
      <c r="I84" s="136"/>
      <c r="J84" s="136"/>
      <c r="K84" s="136">
        <f>SUM(K85)</f>
        <v>135836</v>
      </c>
      <c r="L84" s="136">
        <f>SUM(L85)</f>
        <v>135836</v>
      </c>
    </row>
    <row r="85" spans="1:12" s="135" customFormat="1" ht="12.75">
      <c r="A85" s="135">
        <v>3</v>
      </c>
      <c r="B85" s="135" t="s">
        <v>23</v>
      </c>
      <c r="C85" s="135">
        <f>SUM(C86)</f>
        <v>135836</v>
      </c>
      <c r="G85" s="135">
        <f>SUM(G86)</f>
        <v>135836</v>
      </c>
      <c r="K85" s="135">
        <f>SUM(K86)</f>
        <v>135836</v>
      </c>
      <c r="L85" s="135">
        <f>SUM(L86)</f>
        <v>135836</v>
      </c>
    </row>
    <row r="86" spans="1:12" s="148" customFormat="1" ht="12">
      <c r="A86" s="148">
        <v>31</v>
      </c>
      <c r="B86" s="148" t="s">
        <v>24</v>
      </c>
      <c r="C86" s="156">
        <f>SUM(C87:C91)</f>
        <v>135836</v>
      </c>
      <c r="D86" s="156"/>
      <c r="E86" s="156"/>
      <c r="F86" s="156"/>
      <c r="G86" s="156">
        <f>SUM(G87:G91)</f>
        <v>135836</v>
      </c>
      <c r="H86" s="156"/>
      <c r="I86" s="156"/>
      <c r="J86" s="156"/>
      <c r="K86" s="156">
        <f>SUM(K87:K91)</f>
        <v>135836</v>
      </c>
      <c r="L86" s="156">
        <f>SUM(L87:L91)</f>
        <v>135836</v>
      </c>
    </row>
    <row r="87" spans="1:12" ht="12.75">
      <c r="A87" s="114">
        <v>3111</v>
      </c>
      <c r="B87" s="110" t="s">
        <v>77</v>
      </c>
      <c r="C87" s="115">
        <v>78000</v>
      </c>
      <c r="D87" s="115"/>
      <c r="E87" s="115"/>
      <c r="F87" s="115"/>
      <c r="G87" s="115">
        <v>78000</v>
      </c>
      <c r="H87" s="115"/>
      <c r="I87" s="115"/>
      <c r="J87" s="115"/>
      <c r="K87" s="115">
        <v>78000</v>
      </c>
      <c r="L87" s="115">
        <v>78000</v>
      </c>
    </row>
    <row r="88" spans="1:12" ht="12.75">
      <c r="A88" s="114">
        <v>3121</v>
      </c>
      <c r="B88" s="110" t="s">
        <v>94</v>
      </c>
      <c r="C88" s="115">
        <v>7500</v>
      </c>
      <c r="D88" s="115"/>
      <c r="E88" s="115"/>
      <c r="F88" s="115"/>
      <c r="G88" s="115">
        <v>7500</v>
      </c>
      <c r="H88" s="115"/>
      <c r="I88" s="115"/>
      <c r="J88" s="115"/>
      <c r="K88" s="115">
        <v>7500</v>
      </c>
      <c r="L88" s="115">
        <v>7500</v>
      </c>
    </row>
    <row r="89" spans="1:12" ht="12.75">
      <c r="A89" s="114">
        <v>3132</v>
      </c>
      <c r="B89" s="110" t="s">
        <v>78</v>
      </c>
      <c r="C89" s="115">
        <v>14136</v>
      </c>
      <c r="D89" s="115"/>
      <c r="E89" s="115"/>
      <c r="F89" s="115"/>
      <c r="G89" s="115">
        <v>14136</v>
      </c>
      <c r="H89" s="115"/>
      <c r="I89" s="115"/>
      <c r="J89" s="115"/>
      <c r="K89" s="115">
        <v>14136</v>
      </c>
      <c r="L89" s="115">
        <v>14136</v>
      </c>
    </row>
    <row r="90" spans="1:12" ht="12.75">
      <c r="A90" s="114">
        <v>3133</v>
      </c>
      <c r="B90" s="110" t="s">
        <v>79</v>
      </c>
      <c r="C90" s="115">
        <v>2000</v>
      </c>
      <c r="D90" s="115"/>
      <c r="E90" s="115"/>
      <c r="F90" s="115"/>
      <c r="G90" s="115">
        <v>2000</v>
      </c>
      <c r="H90" s="115"/>
      <c r="I90" s="115"/>
      <c r="J90" s="115"/>
      <c r="K90" s="115">
        <v>2000</v>
      </c>
      <c r="L90" s="115">
        <v>2000</v>
      </c>
    </row>
    <row r="91" spans="1:12" ht="12.75">
      <c r="A91" s="114">
        <v>3212</v>
      </c>
      <c r="B91" s="110" t="s">
        <v>95</v>
      </c>
      <c r="C91" s="115">
        <v>34200</v>
      </c>
      <c r="D91" s="115"/>
      <c r="E91" s="115"/>
      <c r="F91" s="115"/>
      <c r="G91" s="115">
        <v>34200</v>
      </c>
      <c r="H91" s="115"/>
      <c r="I91" s="115"/>
      <c r="J91" s="115"/>
      <c r="K91" s="115">
        <v>34200</v>
      </c>
      <c r="L91" s="115">
        <v>34200</v>
      </c>
    </row>
    <row r="92" spans="1:12" ht="12.75">
      <c r="A92" s="85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2.75">
      <c r="A93" s="85"/>
      <c r="B93" s="14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>
      <c r="A94" s="85"/>
      <c r="B94" s="14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>
      <c r="A95" s="85"/>
      <c r="B95" s="14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85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5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85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85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85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85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85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85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85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85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85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85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85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85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85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5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85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85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85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85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85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5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85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85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85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5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5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85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85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85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85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85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85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85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85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5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5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85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85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5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85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85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85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85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85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85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5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5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5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5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5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5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5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5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5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5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5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5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5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5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5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5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5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5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5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5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5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5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5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5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5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5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5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5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5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5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5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5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5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5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5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5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5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5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5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5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5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5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5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5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5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5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5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5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5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5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5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5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5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5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5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5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5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5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5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5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5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5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5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5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5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5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5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5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5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5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5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5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5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5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5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5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5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5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5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5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5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5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5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5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5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5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5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5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5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5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5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5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5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5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5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5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5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5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5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5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5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5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5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5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5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5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5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5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5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5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5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5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5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5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5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5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5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5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5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5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5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5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5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5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5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5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5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5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5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5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5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5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5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5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5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5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5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5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5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5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5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5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5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5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5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5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5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5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5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5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5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5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5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5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5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5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5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5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5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5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5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85"/>
      <c r="B303" s="14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85"/>
      <c r="B304" s="14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85"/>
      <c r="B305" s="14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85"/>
      <c r="B306" s="14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85"/>
      <c r="B307" s="14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85"/>
      <c r="B308" s="14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85"/>
      <c r="B309" s="14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85"/>
      <c r="B310" s="14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85"/>
      <c r="B311" s="14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85"/>
      <c r="B312" s="14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85"/>
      <c r="B313" s="14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85"/>
      <c r="B314" s="14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85"/>
      <c r="B315" s="14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85"/>
      <c r="B316" s="14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85"/>
      <c r="B317" s="14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85"/>
      <c r="B318" s="14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85"/>
      <c r="B319" s="14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85"/>
      <c r="B320" s="14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85"/>
      <c r="B321" s="14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85"/>
      <c r="B322" s="14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85"/>
      <c r="B323" s="14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85"/>
      <c r="B324" s="14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85"/>
      <c r="B325" s="14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85"/>
      <c r="B326" s="14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85"/>
      <c r="B327" s="14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85"/>
      <c r="B328" s="14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85"/>
      <c r="B329" s="14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85"/>
      <c r="B330" s="14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85"/>
      <c r="B331" s="14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85"/>
      <c r="B332" s="14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85"/>
      <c r="B333" s="14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85"/>
      <c r="B334" s="14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85"/>
      <c r="B335" s="14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85"/>
      <c r="B336" s="14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85"/>
      <c r="B337" s="14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85"/>
      <c r="B338" s="14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85"/>
      <c r="B339" s="14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85"/>
      <c r="B340" s="14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85"/>
      <c r="B341" s="14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85"/>
      <c r="B342" s="14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85"/>
      <c r="B343" s="14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85"/>
      <c r="B344" s="14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85"/>
      <c r="B345" s="14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85"/>
      <c r="B346" s="14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85"/>
      <c r="B347" s="14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85"/>
      <c r="B348" s="14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85"/>
      <c r="B349" s="14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85"/>
      <c r="B350" s="14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85"/>
      <c r="B351" s="14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85"/>
      <c r="B352" s="14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85"/>
      <c r="B353" s="14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85"/>
      <c r="B354" s="14"/>
      <c r="C354" s="9"/>
      <c r="D354" s="9"/>
      <c r="E354" s="9"/>
      <c r="F354" s="9"/>
      <c r="G354" s="9"/>
      <c r="H354" s="9"/>
      <c r="I354" s="9"/>
      <c r="J354" s="9"/>
      <c r="K354" s="9"/>
      <c r="L354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2019-12-18T07:59:24Z</cp:lastPrinted>
  <dcterms:created xsi:type="dcterms:W3CDTF">2013-09-11T11:00:21Z</dcterms:created>
  <dcterms:modified xsi:type="dcterms:W3CDTF">2019-12-18T07:59:51Z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