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marnicaNovo2\Desktop\Financijsko izvješće 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F280" i="9" s="1"/>
  <c r="E280" i="9"/>
  <c r="M279" i="9"/>
  <c r="F279" i="9" s="1"/>
  <c r="L279" i="9"/>
  <c r="E279" i="9"/>
  <c r="M278" i="9"/>
  <c r="L278" i="9"/>
  <c r="E278" i="9"/>
  <c r="M277" i="9"/>
  <c r="L277" i="9"/>
  <c r="E277" i="9"/>
  <c r="M276" i="9"/>
  <c r="L276" i="9"/>
  <c r="E276" i="9"/>
  <c r="M275" i="9"/>
  <c r="L275" i="9"/>
  <c r="F275" i="9"/>
  <c r="E275" i="9"/>
  <c r="M274" i="9"/>
  <c r="L274" i="9"/>
  <c r="E274" i="9"/>
  <c r="M273" i="9"/>
  <c r="L273" i="9"/>
  <c r="E273" i="9"/>
  <c r="M272" i="9"/>
  <c r="L272" i="9"/>
  <c r="E272" i="9"/>
  <c r="M271" i="9"/>
  <c r="F271" i="9" s="1"/>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E257" i="9"/>
  <c r="M256" i="9"/>
  <c r="L256" i="9"/>
  <c r="F256" i="9" s="1"/>
  <c r="E256" i="9"/>
  <c r="M255" i="9"/>
  <c r="L255" i="9"/>
  <c r="F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F242" i="9" s="1"/>
  <c r="E242" i="9"/>
  <c r="M241" i="9"/>
  <c r="L241" i="9"/>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E116" i="9" s="1"/>
  <c r="B116" i="9" s="1"/>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G109" i="9"/>
  <c r="F109" i="9"/>
  <c r="H108" i="9"/>
  <c r="G108" i="9"/>
  <c r="E108" i="9" s="1"/>
  <c r="B108" i="9" s="1"/>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E94" i="9"/>
  <c r="B94" i="9" s="1"/>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E45" i="9" s="1"/>
  <c r="B45" i="9" s="1"/>
  <c r="F45" i="9"/>
  <c r="H44" i="9"/>
  <c r="G44" i="9"/>
  <c r="F44" i="9"/>
  <c r="H43" i="9"/>
  <c r="G43" i="9"/>
  <c r="F43" i="9"/>
  <c r="H42" i="9"/>
  <c r="G42" i="9"/>
  <c r="F42" i="9"/>
  <c r="H41" i="9"/>
  <c r="E41" i="9" s="1"/>
  <c r="B41" i="9" s="1"/>
  <c r="G41" i="9"/>
  <c r="F41" i="9"/>
  <c r="H40" i="9"/>
  <c r="G40" i="9"/>
  <c r="E40" i="9" s="1"/>
  <c r="B40" i="9" s="1"/>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H3" i="9"/>
  <c r="G3" i="9"/>
  <c r="D104" i="8"/>
  <c r="D97" i="8"/>
  <c r="C1674" i="1" s="1"/>
  <c r="D92" i="8"/>
  <c r="D87" i="8"/>
  <c r="D82" i="8"/>
  <c r="D77" i="8"/>
  <c r="C1654" i="1" s="1"/>
  <c r="H1654" i="1" s="1"/>
  <c r="D72" i="8"/>
  <c r="D67" i="8"/>
  <c r="D62" i="8"/>
  <c r="D57" i="8"/>
  <c r="D52" i="8"/>
  <c r="D46" i="8"/>
  <c r="D37" i="8"/>
  <c r="D27" i="8"/>
  <c r="D18" i="8"/>
  <c r="D8" i="8"/>
  <c r="E44" i="7"/>
  <c r="D44" i="7"/>
  <c r="E39" i="7"/>
  <c r="D39" i="7"/>
  <c r="E30" i="7"/>
  <c r="D30" i="7"/>
  <c r="E23" i="7"/>
  <c r="D23" i="7"/>
  <c r="E14" i="7"/>
  <c r="D14" i="7"/>
  <c r="E7" i="7"/>
  <c r="D1540" i="1" s="1"/>
  <c r="G1540" i="1" s="1"/>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1471" i="1" s="1"/>
  <c r="H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F256" i="5" s="1"/>
  <c r="D256" i="5"/>
  <c r="D255"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F181" i="5"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132" i="1" s="1"/>
  <c r="D127" i="5"/>
  <c r="F126" i="5"/>
  <c r="F125" i="5"/>
  <c r="F124" i="5"/>
  <c r="F123" i="5"/>
  <c r="F122" i="5"/>
  <c r="F121" i="5"/>
  <c r="F120" i="5"/>
  <c r="E120" i="5"/>
  <c r="D120" i="5"/>
  <c r="D119" i="5" s="1"/>
  <c r="F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79" i="1" s="1"/>
  <c r="D585" i="4"/>
  <c r="D584" i="4" s="1"/>
  <c r="F584" i="4" s="1"/>
  <c r="F583" i="4"/>
  <c r="F582" i="4"/>
  <c r="F581" i="4"/>
  <c r="E581" i="4"/>
  <c r="D581" i="4"/>
  <c r="F580" i="4"/>
  <c r="F579" i="4"/>
  <c r="E578" i="4"/>
  <c r="D578" i="4"/>
  <c r="D571" i="4" s="1"/>
  <c r="F571" i="4" s="1"/>
  <c r="F577" i="4"/>
  <c r="F576" i="4"/>
  <c r="E575" i="4"/>
  <c r="D575" i="4"/>
  <c r="F575" i="4" s="1"/>
  <c r="F574" i="4"/>
  <c r="F573" i="4"/>
  <c r="F572" i="4"/>
  <c r="E572" i="4"/>
  <c r="D572" i="4"/>
  <c r="E571" i="4"/>
  <c r="D565" i="1"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F545" i="4"/>
  <c r="E545" i="4"/>
  <c r="D545" i="4"/>
  <c r="F544" i="4"/>
  <c r="F543" i="4"/>
  <c r="E542" i="4"/>
  <c r="D536" i="1" s="1"/>
  <c r="D542" i="4"/>
  <c r="F542" i="4" s="1"/>
  <c r="F541" i="4"/>
  <c r="F540" i="4"/>
  <c r="F539" i="4"/>
  <c r="F538" i="4"/>
  <c r="F537" i="4"/>
  <c r="E537" i="4"/>
  <c r="D537" i="4"/>
  <c r="D536" i="4" s="1"/>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D648" i="4" s="1"/>
  <c r="F648" i="4" s="1"/>
  <c r="E426" i="4"/>
  <c r="D426" i="4"/>
  <c r="D647" i="4" s="1"/>
  <c r="F421" i="4"/>
  <c r="F420" i="4"/>
  <c r="F419" i="4"/>
  <c r="F416" i="4"/>
  <c r="F415" i="4"/>
  <c r="F414" i="4"/>
  <c r="F413" i="4"/>
  <c r="F412" i="4"/>
  <c r="E412" i="4"/>
  <c r="D412" i="4"/>
  <c r="F411" i="4"/>
  <c r="F410" i="4"/>
  <c r="E410" i="4"/>
  <c r="D410" i="4"/>
  <c r="F409" i="4"/>
  <c r="F408" i="4"/>
  <c r="E407" i="4"/>
  <c r="E406" i="4" s="1"/>
  <c r="D401" i="1" s="1"/>
  <c r="D407" i="4"/>
  <c r="F407" i="4" s="1"/>
  <c r="F405" i="4"/>
  <c r="F404" i="4"/>
  <c r="F403" i="4"/>
  <c r="F402" i="4"/>
  <c r="F401" i="4"/>
  <c r="E401" i="4"/>
  <c r="D401" i="4"/>
  <c r="F400" i="4"/>
  <c r="F399" i="4"/>
  <c r="F398" i="4"/>
  <c r="E398" i="4"/>
  <c r="D393" i="1" s="1"/>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D362" i="4"/>
  <c r="D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F310" i="4" s="1"/>
  <c r="D309" i="4"/>
  <c r="F309" i="4" s="1"/>
  <c r="F306" i="4"/>
  <c r="F305" i="4"/>
  <c r="F304" i="4"/>
  <c r="F303" i="4"/>
  <c r="F302" i="4"/>
  <c r="E298" i="4"/>
  <c r="D294" i="1" s="1"/>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D273" i="4"/>
  <c r="F272" i="4"/>
  <c r="F271" i="4"/>
  <c r="F270" i="4"/>
  <c r="E269" i="4"/>
  <c r="D265"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E221" i="4" s="1"/>
  <c r="D217" i="1" s="1"/>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E135" i="4"/>
  <c r="F135" i="4" s="1"/>
  <c r="D135" i="4"/>
  <c r="D134" i="4"/>
  <c r="F133" i="4"/>
  <c r="F132" i="4"/>
  <c r="F131" i="4"/>
  <c r="F130" i="4"/>
  <c r="E129" i="4"/>
  <c r="D125" i="1" s="1"/>
  <c r="H125" i="1"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D82" i="4" s="1"/>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G1683" i="1" s="1"/>
  <c r="G1682" i="1"/>
  <c r="C1682" i="1"/>
  <c r="H1682" i="1" s="1"/>
  <c r="C1681" i="1"/>
  <c r="H1681" i="1" s="1"/>
  <c r="G1680" i="1"/>
  <c r="C1680" i="1"/>
  <c r="H1680" i="1" s="1"/>
  <c r="C1679" i="1"/>
  <c r="G1679" i="1" s="1"/>
  <c r="G1678" i="1"/>
  <c r="C1678" i="1"/>
  <c r="H1678" i="1" s="1"/>
  <c r="C1677" i="1"/>
  <c r="H1677" i="1" s="1"/>
  <c r="C1676" i="1"/>
  <c r="H1676" i="1" s="1"/>
  <c r="C1675" i="1"/>
  <c r="G1675" i="1" s="1"/>
  <c r="C1673" i="1"/>
  <c r="H1673" i="1" s="1"/>
  <c r="G1672" i="1"/>
  <c r="C1672" i="1"/>
  <c r="H1672" i="1" s="1"/>
  <c r="C1671" i="1"/>
  <c r="G1671" i="1" s="1"/>
  <c r="H1670" i="1"/>
  <c r="G1670" i="1"/>
  <c r="C1670" i="1"/>
  <c r="C1669" i="1"/>
  <c r="H1669" i="1" s="1"/>
  <c r="C1668" i="1"/>
  <c r="H1668" i="1" s="1"/>
  <c r="C1667" i="1"/>
  <c r="G1667" i="1" s="1"/>
  <c r="H1666" i="1"/>
  <c r="C1666" i="1"/>
  <c r="G1666" i="1" s="1"/>
  <c r="C1665" i="1"/>
  <c r="H1665" i="1" s="1"/>
  <c r="C1664" i="1"/>
  <c r="H1664" i="1" s="1"/>
  <c r="C1663" i="1"/>
  <c r="G1663" i="1" s="1"/>
  <c r="G1662" i="1"/>
  <c r="C1662" i="1"/>
  <c r="H1662" i="1" s="1"/>
  <c r="C1661" i="1"/>
  <c r="H1661" i="1" s="1"/>
  <c r="C1660" i="1"/>
  <c r="H1660" i="1" s="1"/>
  <c r="C1659" i="1"/>
  <c r="G1659" i="1" s="1"/>
  <c r="H1658" i="1"/>
  <c r="C1658" i="1"/>
  <c r="G1658" i="1" s="1"/>
  <c r="C1657" i="1"/>
  <c r="H1657" i="1" s="1"/>
  <c r="G1656" i="1"/>
  <c r="C1656" i="1"/>
  <c r="H1656" i="1" s="1"/>
  <c r="C1655" i="1"/>
  <c r="G1655" i="1" s="1"/>
  <c r="C1653" i="1"/>
  <c r="H1653" i="1" s="1"/>
  <c r="C1652" i="1"/>
  <c r="H1652" i="1" s="1"/>
  <c r="C1651" i="1"/>
  <c r="G1651" i="1" s="1"/>
  <c r="H1650" i="1"/>
  <c r="C1650" i="1"/>
  <c r="G1650" i="1" s="1"/>
  <c r="C1649" i="1"/>
  <c r="H1649" i="1" s="1"/>
  <c r="G1648" i="1"/>
  <c r="C1648" i="1"/>
  <c r="H1648" i="1" s="1"/>
  <c r="C1647" i="1"/>
  <c r="G1647" i="1" s="1"/>
  <c r="G1646" i="1"/>
  <c r="C1646" i="1"/>
  <c r="H1646" i="1" s="1"/>
  <c r="C1645" i="1"/>
  <c r="H1645" i="1" s="1"/>
  <c r="C1644" i="1"/>
  <c r="H1644" i="1" s="1"/>
  <c r="C1643" i="1"/>
  <c r="G1643" i="1" s="1"/>
  <c r="C1642" i="1"/>
  <c r="G1642" i="1" s="1"/>
  <c r="C1641" i="1"/>
  <c r="H1641" i="1" s="1"/>
  <c r="G1640" i="1"/>
  <c r="C1640" i="1"/>
  <c r="H1640" i="1" s="1"/>
  <c r="C1639" i="1"/>
  <c r="G1639" i="1" s="1"/>
  <c r="G1638" i="1"/>
  <c r="C1638" i="1"/>
  <c r="H1638" i="1" s="1"/>
  <c r="C1637" i="1"/>
  <c r="H1637" i="1" s="1"/>
  <c r="C1636" i="1"/>
  <c r="H1636" i="1" s="1"/>
  <c r="C1635" i="1"/>
  <c r="G1635" i="1" s="1"/>
  <c r="C1633" i="1"/>
  <c r="H1633" i="1" s="1"/>
  <c r="G1632" i="1"/>
  <c r="C1632" i="1"/>
  <c r="H1632" i="1" s="1"/>
  <c r="C1631" i="1"/>
  <c r="G1631" i="1" s="1"/>
  <c r="G1630" i="1"/>
  <c r="C1630" i="1"/>
  <c r="H1630" i="1" s="1"/>
  <c r="C1629" i="1"/>
  <c r="H1629" i="1" s="1"/>
  <c r="C1627" i="1"/>
  <c r="G1627" i="1" s="1"/>
  <c r="C1626" i="1"/>
  <c r="H1626" i="1" s="1"/>
  <c r="C1625" i="1"/>
  <c r="H1625" i="1" s="1"/>
  <c r="C1624" i="1"/>
  <c r="H1624" i="1" s="1"/>
  <c r="C1623" i="1"/>
  <c r="G1623" i="1" s="1"/>
  <c r="C1620" i="1"/>
  <c r="H1620" i="1" s="1"/>
  <c r="H1619" i="1"/>
  <c r="C1619" i="1"/>
  <c r="G1619" i="1" s="1"/>
  <c r="C1618" i="1"/>
  <c r="H1618" i="1" s="1"/>
  <c r="C1617" i="1"/>
  <c r="H1617" i="1" s="1"/>
  <c r="C1616" i="1"/>
  <c r="H1616" i="1" s="1"/>
  <c r="C1615" i="1"/>
  <c r="G1615" i="1" s="1"/>
  <c r="C1614" i="1"/>
  <c r="H1614" i="1" s="1"/>
  <c r="H1613" i="1"/>
  <c r="C1613" i="1"/>
  <c r="G1613" i="1" s="1"/>
  <c r="C1612" i="1"/>
  <c r="H1612" i="1" s="1"/>
  <c r="H1611" i="1"/>
  <c r="C1611" i="1"/>
  <c r="G1611" i="1" s="1"/>
  <c r="C1610" i="1"/>
  <c r="H1610" i="1" s="1"/>
  <c r="C1609" i="1"/>
  <c r="H1609" i="1" s="1"/>
  <c r="C1608" i="1"/>
  <c r="H1608" i="1" s="1"/>
  <c r="C1607" i="1"/>
  <c r="G1607" i="1" s="1"/>
  <c r="C1606" i="1"/>
  <c r="H1606" i="1" s="1"/>
  <c r="H1605" i="1"/>
  <c r="C1605" i="1"/>
  <c r="G1605" i="1" s="1"/>
  <c r="H1603" i="1"/>
  <c r="C1603" i="1"/>
  <c r="G1603" i="1" s="1"/>
  <c r="C1601" i="1"/>
  <c r="H1601" i="1" s="1"/>
  <c r="C1600" i="1"/>
  <c r="H1600" i="1" s="1"/>
  <c r="C1599" i="1"/>
  <c r="G1599" i="1" s="1"/>
  <c r="C1598" i="1"/>
  <c r="H1598" i="1" s="1"/>
  <c r="H1597" i="1"/>
  <c r="G1597" i="1"/>
  <c r="C1597" i="1"/>
  <c r="C1596" i="1"/>
  <c r="H1596" i="1" s="1"/>
  <c r="C1595" i="1"/>
  <c r="G1595" i="1" s="1"/>
  <c r="C1594" i="1"/>
  <c r="H1594" i="1" s="1"/>
  <c r="C1593" i="1"/>
  <c r="H1593" i="1" s="1"/>
  <c r="G1592" i="1"/>
  <c r="C1592" i="1"/>
  <c r="H1592" i="1" s="1"/>
  <c r="C1591" i="1"/>
  <c r="G1591" i="1" s="1"/>
  <c r="G1590" i="1"/>
  <c r="C1590" i="1"/>
  <c r="H1590" i="1" s="1"/>
  <c r="C1589" i="1"/>
  <c r="H1589" i="1" s="1"/>
  <c r="C1588" i="1"/>
  <c r="H1588" i="1" s="1"/>
  <c r="H1587" i="1"/>
  <c r="C1587" i="1"/>
  <c r="G1587" i="1" s="1"/>
  <c r="C1586" i="1"/>
  <c r="H1586" i="1" s="1"/>
  <c r="C1585" i="1"/>
  <c r="H1585" i="1" s="1"/>
  <c r="G1584" i="1"/>
  <c r="C1584" i="1"/>
  <c r="H1584" i="1" s="1"/>
  <c r="H1582" i="1"/>
  <c r="G1582" i="1"/>
  <c r="C1582" i="1"/>
  <c r="D1581" i="1"/>
  <c r="C1581" i="1"/>
  <c r="G1581" i="1" s="1"/>
  <c r="D1580" i="1"/>
  <c r="J1580" i="1" s="1"/>
  <c r="C1580" i="1"/>
  <c r="D1579" i="1"/>
  <c r="C1579" i="1"/>
  <c r="H1579" i="1" s="1"/>
  <c r="D1578" i="1"/>
  <c r="C1578" i="1"/>
  <c r="H1578" i="1" s="1"/>
  <c r="D1577" i="1"/>
  <c r="C1577" i="1"/>
  <c r="H1577" i="1" s="1"/>
  <c r="D1576" i="1"/>
  <c r="C1576" i="1"/>
  <c r="D1575" i="1"/>
  <c r="C1575" i="1"/>
  <c r="H1574" i="1"/>
  <c r="D1574" i="1"/>
  <c r="C1574" i="1"/>
  <c r="D1573" i="1"/>
  <c r="J1573" i="1" s="1"/>
  <c r="C1573" i="1"/>
  <c r="D1572" i="1"/>
  <c r="D1570" i="1"/>
  <c r="C1570" i="1"/>
  <c r="D1569" i="1"/>
  <c r="C1569" i="1"/>
  <c r="D1568" i="1"/>
  <c r="C1568" i="1"/>
  <c r="H1568" i="1" s="1"/>
  <c r="G1567" i="1"/>
  <c r="D1567" i="1"/>
  <c r="C1567" i="1"/>
  <c r="H1567" i="1" s="1"/>
  <c r="D1566" i="1"/>
  <c r="C1566" i="1"/>
  <c r="G1566" i="1" s="1"/>
  <c r="D1565" i="1"/>
  <c r="C1565" i="1"/>
  <c r="D1564" i="1"/>
  <c r="C1564" i="1"/>
  <c r="H1564" i="1" s="1"/>
  <c r="D1563" i="1"/>
  <c r="C1563" i="1"/>
  <c r="H1563" i="1" s="1"/>
  <c r="D1562" i="1"/>
  <c r="G1562" i="1" s="1"/>
  <c r="C1562" i="1"/>
  <c r="D1561" i="1"/>
  <c r="C1561" i="1"/>
  <c r="H1561" i="1" s="1"/>
  <c r="G1560" i="1"/>
  <c r="D1560" i="1"/>
  <c r="C1560" i="1"/>
  <c r="H1560" i="1" s="1"/>
  <c r="D1559" i="1"/>
  <c r="C1559" i="1"/>
  <c r="H1559" i="1" s="1"/>
  <c r="D1558" i="1"/>
  <c r="J1558" i="1" s="1"/>
  <c r="C1558" i="1"/>
  <c r="H1557" i="1"/>
  <c r="D1557" i="1"/>
  <c r="C1557" i="1"/>
  <c r="C1556" i="1"/>
  <c r="D1554" i="1"/>
  <c r="G1554" i="1" s="1"/>
  <c r="C1554" i="1"/>
  <c r="D1553" i="1"/>
  <c r="C1553" i="1"/>
  <c r="H1553" i="1" s="1"/>
  <c r="D1552" i="1"/>
  <c r="C1552" i="1"/>
  <c r="G1552" i="1" s="1"/>
  <c r="D1551" i="1"/>
  <c r="C1551" i="1"/>
  <c r="H1551" i="1" s="1"/>
  <c r="D1550" i="1"/>
  <c r="C1550" i="1"/>
  <c r="H1550" i="1" s="1"/>
  <c r="D1549" i="1"/>
  <c r="C1549" i="1"/>
  <c r="D1548" i="1"/>
  <c r="C1548" i="1"/>
  <c r="H1548" i="1" s="1"/>
  <c r="D1547" i="1"/>
  <c r="C1547" i="1"/>
  <c r="J1547" i="1" s="1"/>
  <c r="D1546" i="1"/>
  <c r="J1546" i="1" s="1"/>
  <c r="C1546" i="1"/>
  <c r="D1545" i="1"/>
  <c r="J1545" i="1" s="1"/>
  <c r="C1545" i="1"/>
  <c r="D1544" i="1"/>
  <c r="J1544" i="1" s="1"/>
  <c r="C1544" i="1"/>
  <c r="H1544" i="1" s="1"/>
  <c r="H1543" i="1"/>
  <c r="G1543" i="1"/>
  <c r="D1543" i="1"/>
  <c r="J1543" i="1" s="1"/>
  <c r="C1543" i="1"/>
  <c r="D1542" i="1"/>
  <c r="J1542" i="1" s="1"/>
  <c r="C1542" i="1"/>
  <c r="D1541" i="1"/>
  <c r="J1541" i="1" s="1"/>
  <c r="C1541" i="1"/>
  <c r="C1540" i="1"/>
  <c r="D1536" i="1"/>
  <c r="H1536" i="1" s="1"/>
  <c r="C1536" i="1"/>
  <c r="D1535" i="1"/>
  <c r="H1535" i="1" s="1"/>
  <c r="C1535" i="1"/>
  <c r="G1534" i="1"/>
  <c r="D1534" i="1"/>
  <c r="H1534" i="1" s="1"/>
  <c r="C1534" i="1"/>
  <c r="D1533" i="1"/>
  <c r="H1533" i="1" s="1"/>
  <c r="C1533" i="1"/>
  <c r="D1532" i="1"/>
  <c r="H1532" i="1" s="1"/>
  <c r="C1532" i="1"/>
  <c r="D1531" i="1"/>
  <c r="H1531" i="1" s="1"/>
  <c r="C1531" i="1"/>
  <c r="G1530" i="1"/>
  <c r="D1530" i="1"/>
  <c r="H1530" i="1" s="1"/>
  <c r="C1530" i="1"/>
  <c r="D1529" i="1"/>
  <c r="H1529" i="1" s="1"/>
  <c r="C1529" i="1"/>
  <c r="D1528" i="1"/>
  <c r="H1528" i="1" s="1"/>
  <c r="C1528" i="1"/>
  <c r="D1527" i="1"/>
  <c r="H1527" i="1" s="1"/>
  <c r="C1527" i="1"/>
  <c r="D1526" i="1"/>
  <c r="H1526" i="1" s="1"/>
  <c r="C1526" i="1"/>
  <c r="D1525" i="1"/>
  <c r="H1525" i="1" s="1"/>
  <c r="C1525" i="1"/>
  <c r="D1524" i="1"/>
  <c r="H1524" i="1" s="1"/>
  <c r="C1524" i="1"/>
  <c r="D1523" i="1"/>
  <c r="H1523" i="1" s="1"/>
  <c r="C1523" i="1"/>
  <c r="H1522" i="1"/>
  <c r="G1522" i="1"/>
  <c r="D1522" i="1"/>
  <c r="C1522" i="1"/>
  <c r="D1521" i="1"/>
  <c r="H1521" i="1" s="1"/>
  <c r="C1521" i="1"/>
  <c r="D1520" i="1"/>
  <c r="H1520" i="1" s="1"/>
  <c r="C1520" i="1"/>
  <c r="D1519" i="1"/>
  <c r="H1519" i="1" s="1"/>
  <c r="C1519" i="1"/>
  <c r="G1518" i="1"/>
  <c r="D1518" i="1"/>
  <c r="H1518" i="1" s="1"/>
  <c r="C1518" i="1"/>
  <c r="D1517" i="1"/>
  <c r="H1517" i="1" s="1"/>
  <c r="C1517" i="1"/>
  <c r="D1516" i="1"/>
  <c r="H1516" i="1" s="1"/>
  <c r="C1516" i="1"/>
  <c r="H1515" i="1"/>
  <c r="G1515" i="1"/>
  <c r="D1515" i="1"/>
  <c r="C1515" i="1"/>
  <c r="H1514" i="1"/>
  <c r="D1514" i="1"/>
  <c r="G1514" i="1" s="1"/>
  <c r="C1514" i="1"/>
  <c r="H1513" i="1"/>
  <c r="G1513" i="1"/>
  <c r="D1513" i="1"/>
  <c r="C1513" i="1"/>
  <c r="G1512" i="1"/>
  <c r="D1512" i="1"/>
  <c r="H1512" i="1" s="1"/>
  <c r="C1512" i="1"/>
  <c r="D1511" i="1"/>
  <c r="H1511" i="1" s="1"/>
  <c r="C1511" i="1"/>
  <c r="C1510" i="1"/>
  <c r="G1509" i="1"/>
  <c r="D1509" i="1"/>
  <c r="H1509" i="1" s="1"/>
  <c r="C1509" i="1"/>
  <c r="H1508" i="1"/>
  <c r="D1508" i="1"/>
  <c r="G1508" i="1" s="1"/>
  <c r="C1508" i="1"/>
  <c r="G1507" i="1"/>
  <c r="D1507" i="1"/>
  <c r="H1507" i="1" s="1"/>
  <c r="C1507" i="1"/>
  <c r="D1506" i="1"/>
  <c r="G1506" i="1" s="1"/>
  <c r="C1506" i="1"/>
  <c r="D1505" i="1"/>
  <c r="G1505" i="1" s="1"/>
  <c r="C1505" i="1"/>
  <c r="H1504" i="1"/>
  <c r="D1504" i="1"/>
  <c r="G1504" i="1" s="1"/>
  <c r="C1504" i="1"/>
  <c r="H1503" i="1"/>
  <c r="D1503" i="1"/>
  <c r="G1503" i="1" s="1"/>
  <c r="C1503" i="1"/>
  <c r="D1502" i="1"/>
  <c r="G1502" i="1" s="1"/>
  <c r="C1502" i="1"/>
  <c r="D1501" i="1"/>
  <c r="G1501" i="1" s="1"/>
  <c r="C1501" i="1"/>
  <c r="H1500" i="1"/>
  <c r="D1500" i="1"/>
  <c r="G1500" i="1" s="1"/>
  <c r="C1500" i="1"/>
  <c r="D1499" i="1"/>
  <c r="G1499" i="1" s="1"/>
  <c r="C1499" i="1"/>
  <c r="D1498" i="1"/>
  <c r="G1498" i="1" s="1"/>
  <c r="C1498" i="1"/>
  <c r="D1497" i="1"/>
  <c r="G1497" i="1" s="1"/>
  <c r="C1497" i="1"/>
  <c r="H1496" i="1"/>
  <c r="D1496" i="1"/>
  <c r="G1496" i="1" s="1"/>
  <c r="C1496" i="1"/>
  <c r="H1495" i="1"/>
  <c r="D1495" i="1"/>
  <c r="G1495" i="1" s="1"/>
  <c r="C1495" i="1"/>
  <c r="D1494" i="1"/>
  <c r="G1494" i="1" s="1"/>
  <c r="C1494" i="1"/>
  <c r="D1493" i="1"/>
  <c r="G1493" i="1" s="1"/>
  <c r="C1493" i="1"/>
  <c r="D1492" i="1"/>
  <c r="G1492" i="1" s="1"/>
  <c r="C1492" i="1"/>
  <c r="H1491" i="1"/>
  <c r="D1491" i="1"/>
  <c r="G1491" i="1" s="1"/>
  <c r="C1491" i="1"/>
  <c r="D1490" i="1"/>
  <c r="G1490" i="1" s="1"/>
  <c r="C1490" i="1"/>
  <c r="D1489" i="1"/>
  <c r="G1489" i="1" s="1"/>
  <c r="C1489" i="1"/>
  <c r="D1488" i="1"/>
  <c r="H1488" i="1" s="1"/>
  <c r="C1488" i="1"/>
  <c r="D1487" i="1"/>
  <c r="H1487" i="1" s="1"/>
  <c r="C1487" i="1"/>
  <c r="G1486" i="1"/>
  <c r="D1486" i="1"/>
  <c r="H1486" i="1" s="1"/>
  <c r="C1486" i="1"/>
  <c r="C1485" i="1"/>
  <c r="D1484" i="1"/>
  <c r="H1484" i="1" s="1"/>
  <c r="C1484" i="1"/>
  <c r="D1483" i="1"/>
  <c r="H1483" i="1" s="1"/>
  <c r="C1483" i="1"/>
  <c r="D1482" i="1"/>
  <c r="H1482" i="1" s="1"/>
  <c r="C1482" i="1"/>
  <c r="H1481" i="1"/>
  <c r="D1481" i="1"/>
  <c r="G1481" i="1" s="1"/>
  <c r="C1481" i="1"/>
  <c r="D1480" i="1"/>
  <c r="H1480" i="1" s="1"/>
  <c r="C1480" i="1"/>
  <c r="D1479" i="1"/>
  <c r="H1479" i="1" s="1"/>
  <c r="C1479" i="1"/>
  <c r="H1478" i="1"/>
  <c r="D1478" i="1"/>
  <c r="G1478" i="1" s="1"/>
  <c r="C1478" i="1"/>
  <c r="D1477" i="1"/>
  <c r="H1477" i="1" s="1"/>
  <c r="C1477" i="1"/>
  <c r="D1476" i="1"/>
  <c r="H1476" i="1" s="1"/>
  <c r="C1476" i="1"/>
  <c r="H1475" i="1"/>
  <c r="D1475" i="1"/>
  <c r="G1475" i="1" s="1"/>
  <c r="C1475" i="1"/>
  <c r="G1474" i="1"/>
  <c r="D1474" i="1"/>
  <c r="H1474" i="1" s="1"/>
  <c r="C1474" i="1"/>
  <c r="D1473" i="1"/>
  <c r="H1473" i="1" s="1"/>
  <c r="C1473" i="1"/>
  <c r="D1472" i="1"/>
  <c r="H1472" i="1" s="1"/>
  <c r="C1472" i="1"/>
  <c r="C1471" i="1"/>
  <c r="D1470" i="1"/>
  <c r="H1470" i="1" s="1"/>
  <c r="C1470" i="1"/>
  <c r="H1469" i="1"/>
  <c r="D1469" i="1"/>
  <c r="G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H1456" i="1"/>
  <c r="D1456" i="1"/>
  <c r="G1456" i="1" s="1"/>
  <c r="C1456" i="1"/>
  <c r="D1455" i="1"/>
  <c r="H1455" i="1" s="1"/>
  <c r="C1455" i="1"/>
  <c r="D1454" i="1"/>
  <c r="H1454" i="1" s="1"/>
  <c r="C1454" i="1"/>
  <c r="D1453" i="1"/>
  <c r="H1453" i="1" s="1"/>
  <c r="C1453" i="1"/>
  <c r="G1452" i="1"/>
  <c r="D1452" i="1"/>
  <c r="H1452" i="1" s="1"/>
  <c r="C1452" i="1"/>
  <c r="D1451" i="1"/>
  <c r="H1451" i="1" s="1"/>
  <c r="C1451" i="1"/>
  <c r="C1450" i="1"/>
  <c r="D1449" i="1"/>
  <c r="H1449" i="1" s="1"/>
  <c r="C1449" i="1"/>
  <c r="G1448" i="1"/>
  <c r="D1448" i="1"/>
  <c r="H1448" i="1" s="1"/>
  <c r="C1448" i="1"/>
  <c r="D1447" i="1"/>
  <c r="H1447" i="1" s="1"/>
  <c r="C1447" i="1"/>
  <c r="D1446" i="1"/>
  <c r="H1446" i="1" s="1"/>
  <c r="C1446" i="1"/>
  <c r="D1445" i="1"/>
  <c r="H1445" i="1" s="1"/>
  <c r="C1445" i="1"/>
  <c r="D1444" i="1"/>
  <c r="H1444" i="1" s="1"/>
  <c r="C1444" i="1"/>
  <c r="H1443" i="1"/>
  <c r="D1443" i="1"/>
  <c r="G1443" i="1" s="1"/>
  <c r="C1443" i="1"/>
  <c r="D1442" i="1"/>
  <c r="H1442" i="1" s="1"/>
  <c r="C1442" i="1"/>
  <c r="D1441" i="1"/>
  <c r="H1441" i="1" s="1"/>
  <c r="C1441" i="1"/>
  <c r="D1440" i="1"/>
  <c r="H1440" i="1" s="1"/>
  <c r="C1440" i="1"/>
  <c r="D1439" i="1"/>
  <c r="H1439" i="1" s="1"/>
  <c r="C1439" i="1"/>
  <c r="D1438" i="1"/>
  <c r="H1438" i="1" s="1"/>
  <c r="C1438" i="1"/>
  <c r="D1437" i="1"/>
  <c r="H1437" i="1" s="1"/>
  <c r="C1437" i="1"/>
  <c r="H1436" i="1"/>
  <c r="G1436" i="1"/>
  <c r="D1436" i="1"/>
  <c r="C1436" i="1"/>
  <c r="D1435" i="1"/>
  <c r="H1435" i="1" s="1"/>
  <c r="C1435" i="1"/>
  <c r="D1434" i="1"/>
  <c r="H1434" i="1" s="1"/>
  <c r="C1434" i="1"/>
  <c r="D1433" i="1"/>
  <c r="H1433" i="1" s="1"/>
  <c r="C1433" i="1"/>
  <c r="D1432" i="1"/>
  <c r="H1432" i="1" s="1"/>
  <c r="C1432" i="1"/>
  <c r="C1431" i="1"/>
  <c r="D1430" i="1"/>
  <c r="H1430" i="1" s="1"/>
  <c r="C1430" i="1"/>
  <c r="H1429" i="1"/>
  <c r="D1429" i="1"/>
  <c r="G1429" i="1" s="1"/>
  <c r="C1429" i="1"/>
  <c r="G1428" i="1"/>
  <c r="D1428" i="1"/>
  <c r="H1428" i="1" s="1"/>
  <c r="C1428" i="1"/>
  <c r="D1427" i="1"/>
  <c r="H1427" i="1" s="1"/>
  <c r="C1427" i="1"/>
  <c r="D1426" i="1"/>
  <c r="H1426" i="1" s="1"/>
  <c r="C1426" i="1"/>
  <c r="D1425" i="1"/>
  <c r="H1425" i="1" s="1"/>
  <c r="C1425" i="1"/>
  <c r="D1424" i="1"/>
  <c r="H1424" i="1" s="1"/>
  <c r="C1424" i="1"/>
  <c r="D1423" i="1"/>
  <c r="H1423" i="1" s="1"/>
  <c r="C1423" i="1"/>
  <c r="H1422" i="1"/>
  <c r="D1422" i="1"/>
  <c r="G1422" i="1" s="1"/>
  <c r="C1422" i="1"/>
  <c r="D1421" i="1"/>
  <c r="H1421" i="1" s="1"/>
  <c r="C1421" i="1"/>
  <c r="G1420"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G1405" i="1"/>
  <c r="D1405" i="1"/>
  <c r="H1405" i="1" s="1"/>
  <c r="C1405" i="1"/>
  <c r="D1404" i="1"/>
  <c r="G1404" i="1" s="1"/>
  <c r="C1404" i="1"/>
  <c r="H1403" i="1"/>
  <c r="G1403" i="1"/>
  <c r="D1403" i="1"/>
  <c r="C1403" i="1"/>
  <c r="H1402" i="1"/>
  <c r="D1402" i="1"/>
  <c r="G1402" i="1" s="1"/>
  <c r="C1402" i="1"/>
  <c r="C1401" i="1"/>
  <c r="D1400" i="1"/>
  <c r="C1400" i="1"/>
  <c r="D1399" i="1"/>
  <c r="C1399" i="1"/>
  <c r="D1398" i="1"/>
  <c r="H1398" i="1" s="1"/>
  <c r="C1398" i="1"/>
  <c r="D1397" i="1"/>
  <c r="C1397" i="1"/>
  <c r="D1396" i="1"/>
  <c r="H1396" i="1" s="1"/>
  <c r="C1396" i="1"/>
  <c r="D1395" i="1"/>
  <c r="C1395" i="1"/>
  <c r="D1394" i="1"/>
  <c r="H1394" i="1" s="1"/>
  <c r="C1394" i="1"/>
  <c r="D1393" i="1"/>
  <c r="C1393" i="1"/>
  <c r="D1392" i="1"/>
  <c r="H1392" i="1" s="1"/>
  <c r="C1392" i="1"/>
  <c r="D1391" i="1"/>
  <c r="C1391" i="1"/>
  <c r="D1390" i="1"/>
  <c r="H1390" i="1" s="1"/>
  <c r="C1390" i="1"/>
  <c r="D1389" i="1"/>
  <c r="C1389" i="1"/>
  <c r="D1388" i="1"/>
  <c r="H1388" i="1" s="1"/>
  <c r="C1388" i="1"/>
  <c r="D1387" i="1"/>
  <c r="C1387" i="1"/>
  <c r="D1386" i="1"/>
  <c r="C1386" i="1"/>
  <c r="H1386" i="1" s="1"/>
  <c r="D1385" i="1"/>
  <c r="C1385" i="1"/>
  <c r="H1385" i="1" s="1"/>
  <c r="D1384" i="1"/>
  <c r="H1384" i="1" s="1"/>
  <c r="C1384" i="1"/>
  <c r="D1383" i="1"/>
  <c r="C1383" i="1"/>
  <c r="D1382" i="1"/>
  <c r="H1382" i="1" s="1"/>
  <c r="C1382" i="1"/>
  <c r="D1381" i="1"/>
  <c r="C1381" i="1"/>
  <c r="D1380" i="1"/>
  <c r="H1380" i="1" s="1"/>
  <c r="C1380" i="1"/>
  <c r="D1379" i="1"/>
  <c r="C1379" i="1"/>
  <c r="D1378" i="1"/>
  <c r="H1378" i="1" s="1"/>
  <c r="C1378" i="1"/>
  <c r="D1377" i="1"/>
  <c r="C1377" i="1"/>
  <c r="G1376" i="1"/>
  <c r="D1376" i="1"/>
  <c r="H1376" i="1" s="1"/>
  <c r="C1376" i="1"/>
  <c r="G1375" i="1"/>
  <c r="D1375" i="1"/>
  <c r="H1375" i="1" s="1"/>
  <c r="C1375" i="1"/>
  <c r="D1374" i="1"/>
  <c r="H1374" i="1" s="1"/>
  <c r="C1374" i="1"/>
  <c r="G1374" i="1" s="1"/>
  <c r="D1373" i="1"/>
  <c r="C1373" i="1"/>
  <c r="G1373" i="1" s="1"/>
  <c r="G1372" i="1"/>
  <c r="D1372" i="1"/>
  <c r="H1372" i="1" s="1"/>
  <c r="C1372" i="1"/>
  <c r="G1371" i="1"/>
  <c r="D1371" i="1"/>
  <c r="H1371" i="1" s="1"/>
  <c r="C1371" i="1"/>
  <c r="D1370" i="1"/>
  <c r="H1370" i="1" s="1"/>
  <c r="C1370" i="1"/>
  <c r="G1370" i="1" s="1"/>
  <c r="D1369" i="1"/>
  <c r="C1369" i="1"/>
  <c r="H1369" i="1" s="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D1325" i="1"/>
  <c r="C1325" i="1"/>
  <c r="H1325" i="1" s="1"/>
  <c r="D1324" i="1"/>
  <c r="C1324" i="1"/>
  <c r="H1324" i="1" s="1"/>
  <c r="G1323" i="1"/>
  <c r="D1323" i="1"/>
  <c r="C1323" i="1"/>
  <c r="H1323" i="1" s="1"/>
  <c r="D1322" i="1"/>
  <c r="C1322" i="1"/>
  <c r="H1322" i="1" s="1"/>
  <c r="D1321" i="1"/>
  <c r="C1321" i="1"/>
  <c r="H1321" i="1" s="1"/>
  <c r="D1320" i="1"/>
  <c r="C1320" i="1"/>
  <c r="H1320" i="1" s="1"/>
  <c r="D1319" i="1"/>
  <c r="C1319" i="1"/>
  <c r="H1319" i="1" s="1"/>
  <c r="D1318" i="1"/>
  <c r="C1318" i="1"/>
  <c r="H1318" i="1" s="1"/>
  <c r="D1317" i="1"/>
  <c r="C1317" i="1"/>
  <c r="H1317" i="1" s="1"/>
  <c r="H1316" i="1"/>
  <c r="D1316" i="1"/>
  <c r="G1316" i="1" s="1"/>
  <c r="C1316" i="1"/>
  <c r="H1315" i="1"/>
  <c r="G1315" i="1"/>
  <c r="D1315" i="1"/>
  <c r="C1315" i="1"/>
  <c r="G1314" i="1"/>
  <c r="D1314" i="1"/>
  <c r="H1314" i="1" s="1"/>
  <c r="C1314" i="1"/>
  <c r="H1313" i="1"/>
  <c r="G1313" i="1"/>
  <c r="D1313" i="1"/>
  <c r="C1313" i="1"/>
  <c r="H1312" i="1"/>
  <c r="D1312" i="1"/>
  <c r="G1312" i="1" s="1"/>
  <c r="C1312" i="1"/>
  <c r="H1311" i="1"/>
  <c r="G1311" i="1"/>
  <c r="D1311" i="1"/>
  <c r="C1311" i="1"/>
  <c r="H1310" i="1"/>
  <c r="G1310" i="1"/>
  <c r="D1310" i="1"/>
  <c r="C1310" i="1"/>
  <c r="H1309" i="1"/>
  <c r="G1309" i="1"/>
  <c r="D1309" i="1"/>
  <c r="C1309" i="1"/>
  <c r="D1308" i="1"/>
  <c r="G1308" i="1" s="1"/>
  <c r="C1308" i="1"/>
  <c r="H1307" i="1"/>
  <c r="D1307" i="1"/>
  <c r="C1307" i="1"/>
  <c r="H1306" i="1"/>
  <c r="D1306" i="1"/>
  <c r="G1306" i="1" s="1"/>
  <c r="C1306" i="1"/>
  <c r="H1305" i="1"/>
  <c r="D1305" i="1"/>
  <c r="G1305" i="1" s="1"/>
  <c r="C1305" i="1"/>
  <c r="G1304" i="1"/>
  <c r="D1304" i="1"/>
  <c r="H1304" i="1" s="1"/>
  <c r="C1304" i="1"/>
  <c r="G1303" i="1"/>
  <c r="D1303" i="1"/>
  <c r="H1303" i="1" s="1"/>
  <c r="C1303" i="1"/>
  <c r="D1302" i="1"/>
  <c r="H1302" i="1" s="1"/>
  <c r="C1302" i="1"/>
  <c r="D1301" i="1"/>
  <c r="H1301" i="1" s="1"/>
  <c r="C1301" i="1"/>
  <c r="C1300" i="1"/>
  <c r="D1299" i="1"/>
  <c r="H1299" i="1" s="1"/>
  <c r="C1299" i="1"/>
  <c r="D1298" i="1"/>
  <c r="H1298" i="1" s="1"/>
  <c r="C1298" i="1"/>
  <c r="D1297" i="1"/>
  <c r="H1297" i="1" s="1"/>
  <c r="C1297" i="1"/>
  <c r="D1296" i="1"/>
  <c r="H1296" i="1" s="1"/>
  <c r="C1296" i="1"/>
  <c r="D1295" i="1"/>
  <c r="C1295" i="1"/>
  <c r="D1294" i="1"/>
  <c r="C1294" i="1"/>
  <c r="G1293" i="1"/>
  <c r="D1293" i="1"/>
  <c r="C1293" i="1"/>
  <c r="D1292" i="1"/>
  <c r="C1292" i="1"/>
  <c r="D1291" i="1"/>
  <c r="C1291" i="1"/>
  <c r="H1290" i="1"/>
  <c r="G1290" i="1"/>
  <c r="D1290" i="1"/>
  <c r="C1290" i="1"/>
  <c r="D1289" i="1"/>
  <c r="H1289" i="1" s="1"/>
  <c r="C1289" i="1"/>
  <c r="G1289" i="1" s="1"/>
  <c r="D1288" i="1"/>
  <c r="C1288" i="1"/>
  <c r="D1287" i="1"/>
  <c r="C1287" i="1"/>
  <c r="G1287" i="1" s="1"/>
  <c r="D1286" i="1"/>
  <c r="H1286" i="1" s="1"/>
  <c r="C1286" i="1"/>
  <c r="D1285" i="1"/>
  <c r="C1285" i="1"/>
  <c r="G1285" i="1" s="1"/>
  <c r="D1284" i="1"/>
  <c r="H1284" i="1" s="1"/>
  <c r="C1284" i="1"/>
  <c r="D1283" i="1"/>
  <c r="C1283" i="1"/>
  <c r="D1282" i="1"/>
  <c r="C1282" i="1"/>
  <c r="H1282" i="1" s="1"/>
  <c r="D1281" i="1"/>
  <c r="C1281" i="1"/>
  <c r="D1280" i="1"/>
  <c r="C1280" i="1"/>
  <c r="D1279" i="1"/>
  <c r="C1279" i="1"/>
  <c r="H1279" i="1" s="1"/>
  <c r="D1278" i="1"/>
  <c r="D1277" i="1"/>
  <c r="G1277" i="1" s="1"/>
  <c r="C1277" i="1"/>
  <c r="D1276" i="1"/>
  <c r="C1276" i="1"/>
  <c r="D1275" i="1"/>
  <c r="C1275" i="1"/>
  <c r="D1274" i="1"/>
  <c r="C1274" i="1"/>
  <c r="D1273" i="1"/>
  <c r="H1273" i="1" s="1"/>
  <c r="C1273" i="1"/>
  <c r="D1272" i="1"/>
  <c r="C1272" i="1"/>
  <c r="D1271" i="1"/>
  <c r="H1271" i="1" s="1"/>
  <c r="C1271" i="1"/>
  <c r="D1270" i="1"/>
  <c r="C1270" i="1"/>
  <c r="D1269" i="1"/>
  <c r="C1269" i="1"/>
  <c r="D1268" i="1"/>
  <c r="C1268" i="1"/>
  <c r="H1267" i="1"/>
  <c r="D1267" i="1"/>
  <c r="G1267" i="1" s="1"/>
  <c r="C1267" i="1"/>
  <c r="H1266" i="1"/>
  <c r="D1266" i="1"/>
  <c r="G1266" i="1" s="1"/>
  <c r="C1266" i="1"/>
  <c r="D1265" i="1"/>
  <c r="H1265" i="1" s="1"/>
  <c r="C1265" i="1"/>
  <c r="C1264" i="1"/>
  <c r="D1263" i="1"/>
  <c r="H1263" i="1" s="1"/>
  <c r="C1263" i="1"/>
  <c r="D1262" i="1"/>
  <c r="H1262" i="1" s="1"/>
  <c r="C1262" i="1"/>
  <c r="D1261" i="1"/>
  <c r="H1261" i="1" s="1"/>
  <c r="C1261" i="1"/>
  <c r="D1260" i="1"/>
  <c r="H1260" i="1" s="1"/>
  <c r="C1260" i="1"/>
  <c r="C1259" i="1"/>
  <c r="D1258" i="1"/>
  <c r="H1258" i="1" s="1"/>
  <c r="C1258" i="1"/>
  <c r="H1257" i="1"/>
  <c r="D1257" i="1"/>
  <c r="G1257" i="1" s="1"/>
  <c r="C1257" i="1"/>
  <c r="H1256" i="1"/>
  <c r="D1256" i="1"/>
  <c r="G1256" i="1" s="1"/>
  <c r="C1256" i="1"/>
  <c r="H1254" i="1"/>
  <c r="D1254" i="1"/>
  <c r="G1254" i="1" s="1"/>
  <c r="C1254" i="1"/>
  <c r="H1253" i="1"/>
  <c r="D1253" i="1"/>
  <c r="G1253" i="1" s="1"/>
  <c r="C1253" i="1"/>
  <c r="C1252" i="1"/>
  <c r="H1251" i="1"/>
  <c r="G1251" i="1"/>
  <c r="D1251" i="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G1225" i="1"/>
  <c r="D1225" i="1"/>
  <c r="H1225" i="1" s="1"/>
  <c r="C1225" i="1"/>
  <c r="D1224" i="1"/>
  <c r="H1224" i="1" s="1"/>
  <c r="C1224" i="1"/>
  <c r="H1222" i="1"/>
  <c r="G1222" i="1"/>
  <c r="D1222" i="1"/>
  <c r="C1222" i="1"/>
  <c r="H1221" i="1"/>
  <c r="D1221" i="1"/>
  <c r="G1221" i="1" s="1"/>
  <c r="C1221" i="1"/>
  <c r="H1220" i="1"/>
  <c r="G1220" i="1"/>
  <c r="D1220" i="1"/>
  <c r="C1220" i="1"/>
  <c r="H1219" i="1"/>
  <c r="D1219" i="1"/>
  <c r="G1219" i="1" s="1"/>
  <c r="C1219" i="1"/>
  <c r="H1218" i="1"/>
  <c r="G1218" i="1"/>
  <c r="D1218" i="1"/>
  <c r="C1218" i="1"/>
  <c r="H1217" i="1"/>
  <c r="D1217" i="1"/>
  <c r="G1217" i="1" s="1"/>
  <c r="C1217" i="1"/>
  <c r="H1216" i="1"/>
  <c r="G1216" i="1"/>
  <c r="D1216" i="1"/>
  <c r="C1216" i="1"/>
  <c r="D1215" i="1"/>
  <c r="G1215" i="1" s="1"/>
  <c r="C1215" i="1"/>
  <c r="H1214" i="1"/>
  <c r="D1214" i="1"/>
  <c r="G1214" i="1" s="1"/>
  <c r="C1214" i="1"/>
  <c r="D1213" i="1"/>
  <c r="G1213" i="1" s="1"/>
  <c r="C1213" i="1"/>
  <c r="H1212" i="1"/>
  <c r="G1212" i="1"/>
  <c r="D1212" i="1"/>
  <c r="C1212" i="1"/>
  <c r="D1211" i="1"/>
  <c r="G1211" i="1" s="1"/>
  <c r="C1211" i="1"/>
  <c r="H1210" i="1"/>
  <c r="D1210" i="1"/>
  <c r="G1210" i="1" s="1"/>
  <c r="C1210" i="1"/>
  <c r="H1209" i="1"/>
  <c r="D1209" i="1"/>
  <c r="G1209" i="1" s="1"/>
  <c r="C1209" i="1"/>
  <c r="D1208" i="1"/>
  <c r="H1208" i="1" s="1"/>
  <c r="C1208" i="1"/>
  <c r="D1207" i="1"/>
  <c r="G1206" i="1"/>
  <c r="D1206" i="1"/>
  <c r="C1206" i="1"/>
  <c r="H1206" i="1" s="1"/>
  <c r="D1205" i="1"/>
  <c r="C1205" i="1"/>
  <c r="G1205" i="1" s="1"/>
  <c r="D1204" i="1"/>
  <c r="C1204" i="1"/>
  <c r="D1203" i="1"/>
  <c r="C1203" i="1"/>
  <c r="H1203" i="1" s="1"/>
  <c r="D1202" i="1"/>
  <c r="H1202" i="1" s="1"/>
  <c r="C1202" i="1"/>
  <c r="D1201" i="1"/>
  <c r="C1201" i="1"/>
  <c r="D1200" i="1"/>
  <c r="H1200" i="1" s="1"/>
  <c r="C1200" i="1"/>
  <c r="H1199" i="1"/>
  <c r="D1199" i="1"/>
  <c r="G1199" i="1" s="1"/>
  <c r="C1199" i="1"/>
  <c r="H1198" i="1"/>
  <c r="D1198" i="1"/>
  <c r="G1198" i="1" s="1"/>
  <c r="C1198" i="1"/>
  <c r="D1197" i="1"/>
  <c r="H1197" i="1" s="1"/>
  <c r="C1197" i="1"/>
  <c r="D1196" i="1"/>
  <c r="C1196" i="1"/>
  <c r="D1195" i="1"/>
  <c r="C1195" i="1"/>
  <c r="D1194" i="1"/>
  <c r="C1194" i="1"/>
  <c r="D1193" i="1"/>
  <c r="H1193" i="1" s="1"/>
  <c r="C1193" i="1"/>
  <c r="D1192" i="1"/>
  <c r="C1192" i="1"/>
  <c r="D1191" i="1"/>
  <c r="H1191" i="1" s="1"/>
  <c r="C1191" i="1"/>
  <c r="D1190" i="1"/>
  <c r="C1190" i="1"/>
  <c r="D1189" i="1"/>
  <c r="H1189" i="1" s="1"/>
  <c r="C1189" i="1"/>
  <c r="H1188" i="1"/>
  <c r="G1188" i="1"/>
  <c r="D1188" i="1"/>
  <c r="C1188" i="1"/>
  <c r="D1187" i="1"/>
  <c r="H1187" i="1" s="1"/>
  <c r="C1187" i="1"/>
  <c r="D1186" i="1"/>
  <c r="H1186" i="1" s="1"/>
  <c r="C1186" i="1"/>
  <c r="D1185" i="1"/>
  <c r="H1185" i="1" s="1"/>
  <c r="C1185" i="1"/>
  <c r="H1184" i="1"/>
  <c r="G1184" i="1"/>
  <c r="D1184" i="1"/>
  <c r="C1184" i="1"/>
  <c r="H1183" i="1"/>
  <c r="G1183" i="1"/>
  <c r="D1183" i="1"/>
  <c r="C1183" i="1"/>
  <c r="H1179" i="1"/>
  <c r="G1179" i="1"/>
  <c r="D1179" i="1"/>
  <c r="C1179" i="1"/>
  <c r="G1178" i="1"/>
  <c r="D1178" i="1"/>
  <c r="H1178" i="1" s="1"/>
  <c r="C1178" i="1"/>
  <c r="G1177" i="1"/>
  <c r="D1177" i="1"/>
  <c r="H1177" i="1" s="1"/>
  <c r="C1177" i="1"/>
  <c r="D1176" i="1"/>
  <c r="H1176" i="1" s="1"/>
  <c r="C1176" i="1"/>
  <c r="G1175" i="1"/>
  <c r="D1175" i="1"/>
  <c r="H1175" i="1" s="1"/>
  <c r="C1175" i="1"/>
  <c r="H1174" i="1"/>
  <c r="G1174" i="1"/>
  <c r="D1174" i="1"/>
  <c r="C1174" i="1"/>
  <c r="H1173" i="1"/>
  <c r="G1173" i="1"/>
  <c r="D1173" i="1"/>
  <c r="C1173" i="1"/>
  <c r="D1172" i="1"/>
  <c r="H1172" i="1" s="1"/>
  <c r="C1172" i="1"/>
  <c r="H1171" i="1"/>
  <c r="G1171" i="1"/>
  <c r="D1171" i="1"/>
  <c r="C1171" i="1"/>
  <c r="C1170" i="1"/>
  <c r="H1169" i="1"/>
  <c r="D1169" i="1"/>
  <c r="G1169" i="1" s="1"/>
  <c r="C1169" i="1"/>
  <c r="H1168" i="1"/>
  <c r="D1168" i="1"/>
  <c r="G1168" i="1" s="1"/>
  <c r="C1168" i="1"/>
  <c r="H1167" i="1"/>
  <c r="D1167" i="1"/>
  <c r="G1167" i="1" s="1"/>
  <c r="C1167" i="1"/>
  <c r="G1166" i="1"/>
  <c r="D1166" i="1"/>
  <c r="H1166" i="1" s="1"/>
  <c r="C1166" i="1"/>
  <c r="G1165" i="1"/>
  <c r="D1165" i="1"/>
  <c r="H1165" i="1" s="1"/>
  <c r="C1165" i="1"/>
  <c r="G1164" i="1"/>
  <c r="D1164" i="1"/>
  <c r="H1164" i="1" s="1"/>
  <c r="C1164" i="1"/>
  <c r="D1163" i="1"/>
  <c r="H1163" i="1" s="1"/>
  <c r="C1163" i="1"/>
  <c r="H1162" i="1"/>
  <c r="G1162" i="1"/>
  <c r="D1162" i="1"/>
  <c r="C1162" i="1"/>
  <c r="H1161" i="1"/>
  <c r="D1161" i="1"/>
  <c r="G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1" i="1"/>
  <c r="G1151" i="1"/>
  <c r="D1151" i="1"/>
  <c r="C1151" i="1"/>
  <c r="D1150" i="1"/>
  <c r="H1150" i="1" s="1"/>
  <c r="C1150" i="1"/>
  <c r="G1149" i="1"/>
  <c r="D1149" i="1"/>
  <c r="H1149" i="1" s="1"/>
  <c r="C1149" i="1"/>
  <c r="D1148" i="1"/>
  <c r="H1148" i="1" s="1"/>
  <c r="C1148" i="1"/>
  <c r="G1147" i="1"/>
  <c r="D1147" i="1"/>
  <c r="H1147" i="1" s="1"/>
  <c r="C1147" i="1"/>
  <c r="H1146" i="1"/>
  <c r="G1146" i="1"/>
  <c r="D1146" i="1"/>
  <c r="C1146" i="1"/>
  <c r="H1145" i="1"/>
  <c r="G1145" i="1"/>
  <c r="D1145" i="1"/>
  <c r="C1145" i="1"/>
  <c r="H1144" i="1"/>
  <c r="G1144" i="1"/>
  <c r="D1144" i="1"/>
  <c r="C1144" i="1"/>
  <c r="H1143" i="1"/>
  <c r="G1143" i="1"/>
  <c r="D1143" i="1"/>
  <c r="C1143" i="1"/>
  <c r="G1142" i="1"/>
  <c r="D1142" i="1"/>
  <c r="H1142" i="1" s="1"/>
  <c r="C1142" i="1"/>
  <c r="D1141" i="1"/>
  <c r="H1141" i="1" s="1"/>
  <c r="C1141" i="1"/>
  <c r="D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D1133" i="1"/>
  <c r="H1133" i="1" s="1"/>
  <c r="C1133" i="1"/>
  <c r="C1132" i="1"/>
  <c r="D1131" i="1"/>
  <c r="H1131" i="1" s="1"/>
  <c r="C1131" i="1"/>
  <c r="D1130" i="1"/>
  <c r="H1130" i="1" s="1"/>
  <c r="C1130" i="1"/>
  <c r="D1129" i="1"/>
  <c r="H1129" i="1" s="1"/>
  <c r="C1129" i="1"/>
  <c r="D1128" i="1"/>
  <c r="H1128" i="1" s="1"/>
  <c r="C1128" i="1"/>
  <c r="H1127" i="1"/>
  <c r="D1127" i="1"/>
  <c r="G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H1092" i="1"/>
  <c r="G1092" i="1"/>
  <c r="D1092" i="1"/>
  <c r="C1092" i="1"/>
  <c r="D1091" i="1"/>
  <c r="H1091" i="1" s="1"/>
  <c r="C1091" i="1"/>
  <c r="D1090" i="1"/>
  <c r="H1090" i="1" s="1"/>
  <c r="C1090" i="1"/>
  <c r="D1089" i="1"/>
  <c r="H1089" i="1" s="1"/>
  <c r="C1089" i="1"/>
  <c r="G1088" i="1"/>
  <c r="D1088" i="1"/>
  <c r="H1088" i="1" s="1"/>
  <c r="C1088" i="1"/>
  <c r="D1087" i="1"/>
  <c r="H1087" i="1" s="1"/>
  <c r="C1087" i="1"/>
  <c r="G1086" i="1"/>
  <c r="D1086" i="1"/>
  <c r="H1086" i="1" s="1"/>
  <c r="C1086" i="1"/>
  <c r="H1085" i="1"/>
  <c r="G1085" i="1"/>
  <c r="D1085" i="1"/>
  <c r="C1085" i="1"/>
  <c r="D1084" i="1"/>
  <c r="C1084" i="1"/>
  <c r="H1084" i="1" s="1"/>
  <c r="D1083" i="1"/>
  <c r="H1083" i="1" s="1"/>
  <c r="C1083" i="1"/>
  <c r="G1082" i="1"/>
  <c r="D1082" i="1"/>
  <c r="C1082" i="1"/>
  <c r="D1081" i="1"/>
  <c r="C1081" i="1"/>
  <c r="H1081" i="1" s="1"/>
  <c r="H1080" i="1"/>
  <c r="D1080" i="1"/>
  <c r="G1080" i="1" s="1"/>
  <c r="C1080" i="1"/>
  <c r="D1079" i="1"/>
  <c r="H1079" i="1" s="1"/>
  <c r="C1079" i="1"/>
  <c r="D1078" i="1"/>
  <c r="H1078" i="1" s="1"/>
  <c r="C1078" i="1"/>
  <c r="D1077" i="1"/>
  <c r="H1077" i="1" s="1"/>
  <c r="C1077" i="1"/>
  <c r="D1076" i="1"/>
  <c r="H1076" i="1" s="1"/>
  <c r="C1076" i="1"/>
  <c r="C1075" i="1"/>
  <c r="D1073" i="1"/>
  <c r="C1073" i="1"/>
  <c r="D1072" i="1"/>
  <c r="H1072" i="1" s="1"/>
  <c r="C1072" i="1"/>
  <c r="G1071" i="1"/>
  <c r="D1071" i="1"/>
  <c r="H1071" i="1" s="1"/>
  <c r="C1071" i="1"/>
  <c r="D1070" i="1"/>
  <c r="H1070" i="1" s="1"/>
  <c r="C1070" i="1"/>
  <c r="D1069" i="1"/>
  <c r="H1069" i="1" s="1"/>
  <c r="C1069" i="1"/>
  <c r="D1068" i="1"/>
  <c r="C1068" i="1"/>
  <c r="D1067" i="1"/>
  <c r="H1067" i="1" s="1"/>
  <c r="C1067" i="1"/>
  <c r="D1066" i="1"/>
  <c r="G1066" i="1" s="1"/>
  <c r="C1066" i="1"/>
  <c r="D1065" i="1"/>
  <c r="H1065" i="1" s="1"/>
  <c r="C1065" i="1"/>
  <c r="D1064" i="1"/>
  <c r="G1064" i="1" s="1"/>
  <c r="C1064" i="1"/>
  <c r="D1063" i="1"/>
  <c r="H1063" i="1" s="1"/>
  <c r="C1063" i="1"/>
  <c r="D1062" i="1"/>
  <c r="H1062" i="1" s="1"/>
  <c r="C1062" i="1"/>
  <c r="D1061" i="1"/>
  <c r="G1061" i="1" s="1"/>
  <c r="C1061" i="1"/>
  <c r="H1060" i="1"/>
  <c r="D1060" i="1"/>
  <c r="G1060" i="1" s="1"/>
  <c r="C1060" i="1"/>
  <c r="H1059" i="1"/>
  <c r="D1059" i="1"/>
  <c r="G1059" i="1" s="1"/>
  <c r="C1059" i="1"/>
  <c r="D1058" i="1"/>
  <c r="G1058" i="1" s="1"/>
  <c r="C1058" i="1"/>
  <c r="D1057" i="1"/>
  <c r="G1057" i="1" s="1"/>
  <c r="C1057" i="1"/>
  <c r="H1056" i="1"/>
  <c r="D1056" i="1"/>
  <c r="G1056" i="1" s="1"/>
  <c r="C1056" i="1"/>
  <c r="D1055" i="1"/>
  <c r="G1055" i="1" s="1"/>
  <c r="C1055" i="1"/>
  <c r="H1054" i="1"/>
  <c r="D1054" i="1"/>
  <c r="G1054" i="1" s="1"/>
  <c r="C1054" i="1"/>
  <c r="H1053" i="1"/>
  <c r="G1053" i="1"/>
  <c r="D1053" i="1"/>
  <c r="C1053" i="1"/>
  <c r="H1052" i="1"/>
  <c r="D1052" i="1"/>
  <c r="G1052" i="1" s="1"/>
  <c r="C1052" i="1"/>
  <c r="H1051" i="1"/>
  <c r="D1051" i="1"/>
  <c r="G1051" i="1" s="1"/>
  <c r="C1051" i="1"/>
  <c r="D1050" i="1"/>
  <c r="G1050" i="1" s="1"/>
  <c r="C1050" i="1"/>
  <c r="D1049" i="1"/>
  <c r="G1049" i="1" s="1"/>
  <c r="C1049" i="1"/>
  <c r="D1048" i="1"/>
  <c r="G1048" i="1" s="1"/>
  <c r="C1048" i="1"/>
  <c r="H1047" i="1"/>
  <c r="D1047" i="1"/>
  <c r="G1047" i="1" s="1"/>
  <c r="C1047" i="1"/>
  <c r="H1046" i="1"/>
  <c r="D1046" i="1"/>
  <c r="G1046" i="1" s="1"/>
  <c r="C1046" i="1"/>
  <c r="H1045" i="1"/>
  <c r="D1045" i="1"/>
  <c r="G1045" i="1" s="1"/>
  <c r="C1045" i="1"/>
  <c r="D1044" i="1"/>
  <c r="H1044" i="1" s="1"/>
  <c r="C1044" i="1"/>
  <c r="G1043" i="1"/>
  <c r="D1043" i="1"/>
  <c r="H1043" i="1" s="1"/>
  <c r="C1043" i="1"/>
  <c r="H1042" i="1"/>
  <c r="G1042" i="1"/>
  <c r="D1042" i="1"/>
  <c r="C1042" i="1"/>
  <c r="H1041" i="1"/>
  <c r="D1041" i="1"/>
  <c r="G1041" i="1" s="1"/>
  <c r="C1041" i="1"/>
  <c r="D1040" i="1"/>
  <c r="H1040" i="1" s="1"/>
  <c r="C1040" i="1"/>
  <c r="D1039" i="1"/>
  <c r="H1039" i="1" s="1"/>
  <c r="C1039" i="1"/>
  <c r="G1038" i="1"/>
  <c r="D1038" i="1"/>
  <c r="H1038" i="1" s="1"/>
  <c r="C1038" i="1"/>
  <c r="D1037" i="1"/>
  <c r="H1037" i="1" s="1"/>
  <c r="C1037" i="1"/>
  <c r="D1036" i="1"/>
  <c r="H1036" i="1" s="1"/>
  <c r="C1036" i="1"/>
  <c r="D1035" i="1"/>
  <c r="H1035" i="1" s="1"/>
  <c r="C1035" i="1"/>
  <c r="C1034" i="1"/>
  <c r="H1033" i="1"/>
  <c r="D1033" i="1"/>
  <c r="G1033" i="1" s="1"/>
  <c r="C1033" i="1"/>
  <c r="D1032" i="1"/>
  <c r="H1032" i="1" s="1"/>
  <c r="C1032" i="1"/>
  <c r="H1031" i="1"/>
  <c r="D1031" i="1"/>
  <c r="G1031" i="1" s="1"/>
  <c r="C1031" i="1"/>
  <c r="H1030" i="1"/>
  <c r="D1030" i="1"/>
  <c r="G1030" i="1" s="1"/>
  <c r="C1030" i="1"/>
  <c r="H1029" i="1"/>
  <c r="D1029" i="1"/>
  <c r="G1029" i="1" s="1"/>
  <c r="C1029" i="1"/>
  <c r="D1028" i="1"/>
  <c r="H1028" i="1" s="1"/>
  <c r="C1028" i="1"/>
  <c r="H1027" i="1"/>
  <c r="D1027" i="1"/>
  <c r="G1027" i="1" s="1"/>
  <c r="C1027" i="1"/>
  <c r="H1026" i="1"/>
  <c r="D1026" i="1"/>
  <c r="G1026" i="1" s="1"/>
  <c r="C1026" i="1"/>
  <c r="H1025" i="1"/>
  <c r="D1025" i="1"/>
  <c r="G1025" i="1" s="1"/>
  <c r="C1025" i="1"/>
  <c r="D1024" i="1"/>
  <c r="H1024" i="1" s="1"/>
  <c r="C1024" i="1"/>
  <c r="H1023" i="1"/>
  <c r="G1023" i="1"/>
  <c r="D1023" i="1"/>
  <c r="C1023" i="1"/>
  <c r="D1022" i="1"/>
  <c r="H1022" i="1" s="1"/>
  <c r="C1022" i="1"/>
  <c r="D1021" i="1"/>
  <c r="H1021" i="1" s="1"/>
  <c r="C1021" i="1"/>
  <c r="H1020" i="1"/>
  <c r="G1020" i="1"/>
  <c r="D1020" i="1"/>
  <c r="C1020" i="1"/>
  <c r="G1019" i="1"/>
  <c r="D1019" i="1"/>
  <c r="H1019" i="1" s="1"/>
  <c r="C1019" i="1"/>
  <c r="D1018" i="1"/>
  <c r="H1018" i="1" s="1"/>
  <c r="C1018" i="1"/>
  <c r="D1016" i="1"/>
  <c r="H1016" i="1" s="1"/>
  <c r="C1016" i="1"/>
  <c r="D1015" i="1"/>
  <c r="H1015" i="1" s="1"/>
  <c r="C1015" i="1"/>
  <c r="D1014" i="1"/>
  <c r="H1014" i="1" s="1"/>
  <c r="C1014" i="1"/>
  <c r="D1013" i="1"/>
  <c r="H1013" i="1" s="1"/>
  <c r="C1013" i="1"/>
  <c r="D1010" i="1"/>
  <c r="H1010" i="1" s="1"/>
  <c r="C1010" i="1"/>
  <c r="D1009" i="1"/>
  <c r="H1009" i="1" s="1"/>
  <c r="C1009" i="1"/>
  <c r="H1008" i="1"/>
  <c r="G1008" i="1"/>
  <c r="D1008" i="1"/>
  <c r="C1008" i="1"/>
  <c r="H1007" i="1"/>
  <c r="G1007" i="1"/>
  <c r="D1007" i="1"/>
  <c r="C1007" i="1"/>
  <c r="H1006" i="1"/>
  <c r="G1006" i="1"/>
  <c r="D1006" i="1"/>
  <c r="C1006" i="1"/>
  <c r="H1005" i="1"/>
  <c r="G1005" i="1"/>
  <c r="D1005" i="1"/>
  <c r="C1005" i="1"/>
  <c r="H1004" i="1"/>
  <c r="G1004" i="1"/>
  <c r="D1004" i="1"/>
  <c r="C1004"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D849" i="1"/>
  <c r="H849" i="1" s="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D799" i="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C736" i="1"/>
  <c r="D735" i="1"/>
  <c r="H735" i="1" s="1"/>
  <c r="C735" i="1"/>
  <c r="D734" i="1"/>
  <c r="H734" i="1" s="1"/>
  <c r="C734" i="1"/>
  <c r="D733" i="1"/>
  <c r="H733" i="1" s="1"/>
  <c r="C733" i="1"/>
  <c r="D732" i="1"/>
  <c r="H732" i="1" s="1"/>
  <c r="C732" i="1"/>
  <c r="D731" i="1"/>
  <c r="H731" i="1" s="1"/>
  <c r="C731" i="1"/>
  <c r="G730" i="1"/>
  <c r="D730" i="1"/>
  <c r="H730" i="1" s="1"/>
  <c r="C730" i="1"/>
  <c r="H729" i="1"/>
  <c r="D729" i="1"/>
  <c r="G729" i="1" s="1"/>
  <c r="C729" i="1"/>
  <c r="H728" i="1"/>
  <c r="G728" i="1"/>
  <c r="D728" i="1"/>
  <c r="C728" i="1"/>
  <c r="H727" i="1"/>
  <c r="G727" i="1"/>
  <c r="D727" i="1"/>
  <c r="C727" i="1"/>
  <c r="H726" i="1"/>
  <c r="G726" i="1"/>
  <c r="D726" i="1"/>
  <c r="C726" i="1"/>
  <c r="H725" i="1"/>
  <c r="G725" i="1"/>
  <c r="D725" i="1"/>
  <c r="C725" i="1"/>
  <c r="D724" i="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C715" i="1"/>
  <c r="G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G707" i="1"/>
  <c r="D707" i="1"/>
  <c r="C707" i="1"/>
  <c r="H707" i="1" s="1"/>
  <c r="H706" i="1"/>
  <c r="G706" i="1"/>
  <c r="D706" i="1"/>
  <c r="C706" i="1"/>
  <c r="G705" i="1"/>
  <c r="D705" i="1"/>
  <c r="C705" i="1"/>
  <c r="H705" i="1" s="1"/>
  <c r="G704" i="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G661" i="1"/>
  <c r="D661" i="1"/>
  <c r="C661" i="1"/>
  <c r="H661" i="1" s="1"/>
  <c r="H660" i="1"/>
  <c r="G660" i="1"/>
  <c r="D660" i="1"/>
  <c r="C660" i="1"/>
  <c r="H659" i="1"/>
  <c r="G659" i="1"/>
  <c r="D659" i="1"/>
  <c r="C659" i="1"/>
  <c r="H658" i="1"/>
  <c r="G658" i="1"/>
  <c r="D658" i="1"/>
  <c r="C658" i="1"/>
  <c r="H657" i="1"/>
  <c r="G657" i="1"/>
  <c r="D657" i="1"/>
  <c r="C657" i="1"/>
  <c r="D656" i="1"/>
  <c r="C656" i="1"/>
  <c r="H656" i="1" s="1"/>
  <c r="H655" i="1"/>
  <c r="G655" i="1"/>
  <c r="D655" i="1"/>
  <c r="C655" i="1"/>
  <c r="H654" i="1"/>
  <c r="D654" i="1"/>
  <c r="G654" i="1" s="1"/>
  <c r="C654" i="1"/>
  <c r="H653" i="1"/>
  <c r="D653" i="1"/>
  <c r="G653" i="1" s="1"/>
  <c r="C653" i="1"/>
  <c r="H652" i="1"/>
  <c r="G652" i="1"/>
  <c r="D652" i="1"/>
  <c r="C652" i="1"/>
  <c r="H651" i="1"/>
  <c r="D651" i="1"/>
  <c r="G651" i="1" s="1"/>
  <c r="C651" i="1"/>
  <c r="D650" i="1"/>
  <c r="H650" i="1" s="1"/>
  <c r="C650" i="1"/>
  <c r="H649" i="1"/>
  <c r="D649" i="1"/>
  <c r="G649" i="1" s="1"/>
  <c r="C649" i="1"/>
  <c r="D648" i="1"/>
  <c r="H648" i="1" s="1"/>
  <c r="C648" i="1"/>
  <c r="G647" i="1"/>
  <c r="D647" i="1"/>
  <c r="H647" i="1" s="1"/>
  <c r="C647" i="1"/>
  <c r="H646" i="1"/>
  <c r="G646" i="1"/>
  <c r="D646" i="1"/>
  <c r="C646" i="1"/>
  <c r="H645" i="1"/>
  <c r="D645" i="1"/>
  <c r="G645" i="1" s="1"/>
  <c r="C645" i="1"/>
  <c r="C642" i="1"/>
  <c r="C641" i="1"/>
  <c r="D636" i="1"/>
  <c r="H636" i="1" s="1"/>
  <c r="C636" i="1"/>
  <c r="D635" i="1"/>
  <c r="H635" i="1" s="1"/>
  <c r="C635" i="1"/>
  <c r="D632" i="1"/>
  <c r="H632" i="1" s="1"/>
  <c r="C632" i="1"/>
  <c r="H631" i="1"/>
  <c r="G631" i="1"/>
  <c r="D631" i="1"/>
  <c r="C631" i="1"/>
  <c r="H630" i="1"/>
  <c r="G630" i="1"/>
  <c r="D630" i="1"/>
  <c r="C630" i="1"/>
  <c r="G629" i="1"/>
  <c r="D629" i="1"/>
  <c r="H629" i="1" s="1"/>
  <c r="C629" i="1"/>
  <c r="H628" i="1"/>
  <c r="D628" i="1"/>
  <c r="G628" i="1" s="1"/>
  <c r="C628" i="1"/>
  <c r="G627" i="1"/>
  <c r="D627" i="1"/>
  <c r="H627" i="1" s="1"/>
  <c r="C627" i="1"/>
  <c r="G626" i="1"/>
  <c r="D626" i="1"/>
  <c r="H626" i="1" s="1"/>
  <c r="C626" i="1"/>
  <c r="D625" i="1"/>
  <c r="H625" i="1" s="1"/>
  <c r="C625" i="1"/>
  <c r="H624" i="1"/>
  <c r="D624" i="1"/>
  <c r="G624" i="1" s="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D615" i="1"/>
  <c r="G615" i="1" s="1"/>
  <c r="C615" i="1"/>
  <c r="G614" i="1"/>
  <c r="D614" i="1"/>
  <c r="H614" i="1" s="1"/>
  <c r="C614" i="1"/>
  <c r="H613" i="1"/>
  <c r="G613" i="1"/>
  <c r="D613" i="1"/>
  <c r="C613" i="1"/>
  <c r="D612" i="1"/>
  <c r="H612" i="1" s="1"/>
  <c r="C612" i="1"/>
  <c r="H611" i="1"/>
  <c r="G611" i="1"/>
  <c r="D611" i="1"/>
  <c r="C611" i="1"/>
  <c r="H610" i="1"/>
  <c r="D610" i="1"/>
  <c r="G610" i="1" s="1"/>
  <c r="C610" i="1"/>
  <c r="D609" i="1"/>
  <c r="H609" i="1" s="1"/>
  <c r="C609" i="1"/>
  <c r="D608" i="1"/>
  <c r="H608" i="1" s="1"/>
  <c r="C608" i="1"/>
  <c r="G607" i="1"/>
  <c r="D607" i="1"/>
  <c r="H607" i="1" s="1"/>
  <c r="C607" i="1"/>
  <c r="H606" i="1"/>
  <c r="G606" i="1"/>
  <c r="D606" i="1"/>
  <c r="C606" i="1"/>
  <c r="G605" i="1"/>
  <c r="D605" i="1"/>
  <c r="H605" i="1" s="1"/>
  <c r="C605" i="1"/>
  <c r="G604" i="1"/>
  <c r="D604" i="1"/>
  <c r="H604" i="1" s="1"/>
  <c r="C604" i="1"/>
  <c r="D603" i="1"/>
  <c r="H603" i="1" s="1"/>
  <c r="C603" i="1"/>
  <c r="H602" i="1"/>
  <c r="G602" i="1"/>
  <c r="D602" i="1"/>
  <c r="C602" i="1"/>
  <c r="H601" i="1"/>
  <c r="G601" i="1"/>
  <c r="D601" i="1"/>
  <c r="C601" i="1"/>
  <c r="G600" i="1"/>
  <c r="D600" i="1"/>
  <c r="H600" i="1" s="1"/>
  <c r="C600" i="1"/>
  <c r="H599" i="1"/>
  <c r="G599" i="1"/>
  <c r="D599" i="1"/>
  <c r="C599" i="1"/>
  <c r="H598" i="1"/>
  <c r="G598" i="1"/>
  <c r="D598" i="1"/>
  <c r="C598" i="1"/>
  <c r="H597" i="1"/>
  <c r="G597" i="1"/>
  <c r="D597" i="1"/>
  <c r="C597" i="1"/>
  <c r="G596" i="1"/>
  <c r="D596" i="1"/>
  <c r="H596" i="1" s="1"/>
  <c r="C596" i="1"/>
  <c r="H595" i="1"/>
  <c r="G595" i="1"/>
  <c r="D595" i="1"/>
  <c r="C595" i="1"/>
  <c r="D594" i="1"/>
  <c r="H594" i="1" s="1"/>
  <c r="C594" i="1"/>
  <c r="H593" i="1"/>
  <c r="G593" i="1"/>
  <c r="D593" i="1"/>
  <c r="C593" i="1"/>
  <c r="D592" i="1"/>
  <c r="H592" i="1" s="1"/>
  <c r="C592" i="1"/>
  <c r="G590" i="1"/>
  <c r="D590" i="1"/>
  <c r="H590" i="1" s="1"/>
  <c r="C590" i="1"/>
  <c r="D589" i="1"/>
  <c r="H589" i="1" s="1"/>
  <c r="C589" i="1"/>
  <c r="D588" i="1"/>
  <c r="H588" i="1" s="1"/>
  <c r="C588" i="1"/>
  <c r="G587" i="1"/>
  <c r="D587" i="1"/>
  <c r="H587" i="1" s="1"/>
  <c r="C587" i="1"/>
  <c r="D586" i="1"/>
  <c r="H586" i="1" s="1"/>
  <c r="C586" i="1"/>
  <c r="D585" i="1"/>
  <c r="H585" i="1" s="1"/>
  <c r="C585" i="1"/>
  <c r="G584" i="1"/>
  <c r="D584" i="1"/>
  <c r="H584" i="1" s="1"/>
  <c r="C584" i="1"/>
  <c r="G583" i="1"/>
  <c r="D583" i="1"/>
  <c r="H583" i="1" s="1"/>
  <c r="C583" i="1"/>
  <c r="G582" i="1"/>
  <c r="D582" i="1"/>
  <c r="H582" i="1" s="1"/>
  <c r="C582" i="1"/>
  <c r="D581" i="1"/>
  <c r="H581" i="1" s="1"/>
  <c r="C581" i="1"/>
  <c r="G580" i="1"/>
  <c r="D580" i="1"/>
  <c r="H580" i="1" s="1"/>
  <c r="C580" i="1"/>
  <c r="C579" i="1"/>
  <c r="C578" i="1"/>
  <c r="H577" i="1"/>
  <c r="D577" i="1"/>
  <c r="G577" i="1" s="1"/>
  <c r="C577" i="1"/>
  <c r="G576" i="1"/>
  <c r="D576" i="1"/>
  <c r="H576" i="1" s="1"/>
  <c r="C576" i="1"/>
  <c r="D575" i="1"/>
  <c r="H575" i="1" s="1"/>
  <c r="C575" i="1"/>
  <c r="G574" i="1"/>
  <c r="D574" i="1"/>
  <c r="H574" i="1" s="1"/>
  <c r="C574" i="1"/>
  <c r="G573" i="1"/>
  <c r="D573" i="1"/>
  <c r="H573" i="1" s="1"/>
  <c r="C573" i="1"/>
  <c r="D572" i="1"/>
  <c r="H572" i="1" s="1"/>
  <c r="C572" i="1"/>
  <c r="H571" i="1"/>
  <c r="G571" i="1"/>
  <c r="D571" i="1"/>
  <c r="C571" i="1"/>
  <c r="G570" i="1"/>
  <c r="D570" i="1"/>
  <c r="H570" i="1" s="1"/>
  <c r="C570" i="1"/>
  <c r="D569" i="1"/>
  <c r="H569" i="1" s="1"/>
  <c r="C569" i="1"/>
  <c r="G568" i="1"/>
  <c r="D568" i="1"/>
  <c r="H568" i="1" s="1"/>
  <c r="C568" i="1"/>
  <c r="G567" i="1"/>
  <c r="D567" i="1"/>
  <c r="H567" i="1" s="1"/>
  <c r="C567" i="1"/>
  <c r="D566" i="1"/>
  <c r="H566" i="1" s="1"/>
  <c r="C566" i="1"/>
  <c r="C565" i="1"/>
  <c r="H564" i="1"/>
  <c r="G564" i="1"/>
  <c r="D564" i="1"/>
  <c r="C564" i="1"/>
  <c r="G563" i="1"/>
  <c r="D563" i="1"/>
  <c r="H563" i="1" s="1"/>
  <c r="C563" i="1"/>
  <c r="H562" i="1"/>
  <c r="G562" i="1"/>
  <c r="D562" i="1"/>
  <c r="C562" i="1"/>
  <c r="D561" i="1"/>
  <c r="H561" i="1" s="1"/>
  <c r="C561" i="1"/>
  <c r="H560" i="1"/>
  <c r="G560" i="1"/>
  <c r="D560" i="1"/>
  <c r="C560" i="1"/>
  <c r="G559" i="1"/>
  <c r="D559" i="1"/>
  <c r="H559" i="1" s="1"/>
  <c r="C559" i="1"/>
  <c r="H558" i="1"/>
  <c r="G558" i="1"/>
  <c r="D558" i="1"/>
  <c r="C558" i="1"/>
  <c r="H557" i="1"/>
  <c r="G557" i="1"/>
  <c r="D557" i="1"/>
  <c r="C557" i="1"/>
  <c r="D556" i="1"/>
  <c r="H556" i="1" s="1"/>
  <c r="C556" i="1"/>
  <c r="H555" i="1"/>
  <c r="G555" i="1"/>
  <c r="D555" i="1"/>
  <c r="C555" i="1"/>
  <c r="H554" i="1"/>
  <c r="G554" i="1"/>
  <c r="D554" i="1"/>
  <c r="C554" i="1"/>
  <c r="H553" i="1"/>
  <c r="G553" i="1"/>
  <c r="D553" i="1"/>
  <c r="C553" i="1"/>
  <c r="D552" i="1"/>
  <c r="H552" i="1" s="1"/>
  <c r="C552" i="1"/>
  <c r="C551" i="1"/>
  <c r="G550" i="1"/>
  <c r="D550" i="1"/>
  <c r="H550" i="1" s="1"/>
  <c r="C550" i="1"/>
  <c r="G549" i="1"/>
  <c r="D549" i="1"/>
  <c r="H549" i="1" s="1"/>
  <c r="C549" i="1"/>
  <c r="G548" i="1"/>
  <c r="D548" i="1"/>
  <c r="H548" i="1" s="1"/>
  <c r="C548" i="1"/>
  <c r="G547" i="1"/>
  <c r="D547" i="1"/>
  <c r="H547" i="1" s="1"/>
  <c r="C547" i="1"/>
  <c r="H546" i="1"/>
  <c r="G546" i="1"/>
  <c r="D546" i="1"/>
  <c r="C546" i="1"/>
  <c r="H545" i="1"/>
  <c r="G545" i="1"/>
  <c r="D545" i="1"/>
  <c r="C545" i="1"/>
  <c r="C544" i="1"/>
  <c r="G543" i="1"/>
  <c r="D543" i="1"/>
  <c r="H543" i="1" s="1"/>
  <c r="C543" i="1"/>
  <c r="G542" i="1"/>
  <c r="D542" i="1"/>
  <c r="H542" i="1" s="1"/>
  <c r="C542" i="1"/>
  <c r="H541" i="1"/>
  <c r="G541" i="1"/>
  <c r="D541" i="1"/>
  <c r="C541" i="1"/>
  <c r="H540" i="1"/>
  <c r="G540" i="1"/>
  <c r="D540" i="1"/>
  <c r="C540" i="1"/>
  <c r="H539" i="1"/>
  <c r="G539" i="1"/>
  <c r="D539" i="1"/>
  <c r="C539" i="1"/>
  <c r="H538" i="1"/>
  <c r="G538" i="1"/>
  <c r="D538" i="1"/>
  <c r="C538" i="1"/>
  <c r="H537" i="1"/>
  <c r="D537" i="1"/>
  <c r="G537" i="1" s="1"/>
  <c r="C537" i="1"/>
  <c r="C536" i="1"/>
  <c r="H535" i="1"/>
  <c r="G535" i="1"/>
  <c r="D535" i="1"/>
  <c r="C535" i="1"/>
  <c r="H534" i="1"/>
  <c r="D534" i="1"/>
  <c r="G534" i="1" s="1"/>
  <c r="C534" i="1"/>
  <c r="D533" i="1"/>
  <c r="H533" i="1" s="1"/>
  <c r="C533" i="1"/>
  <c r="D532" i="1"/>
  <c r="H532" i="1" s="1"/>
  <c r="C532" i="1"/>
  <c r="D531" i="1"/>
  <c r="H531" i="1" s="1"/>
  <c r="C531" i="1"/>
  <c r="C530" i="1"/>
  <c r="D528" i="1"/>
  <c r="H528" i="1" s="1"/>
  <c r="C528" i="1"/>
  <c r="H527" i="1"/>
  <c r="G527" i="1"/>
  <c r="D527" i="1"/>
  <c r="C527" i="1"/>
  <c r="H526" i="1"/>
  <c r="G526" i="1"/>
  <c r="D526" i="1"/>
  <c r="C526" i="1"/>
  <c r="D525" i="1"/>
  <c r="H525" i="1" s="1"/>
  <c r="C525" i="1"/>
  <c r="D524" i="1"/>
  <c r="H524" i="1" s="1"/>
  <c r="C524" i="1"/>
  <c r="D523" i="1"/>
  <c r="H523" i="1" s="1"/>
  <c r="C523" i="1"/>
  <c r="D522" i="1"/>
  <c r="H522" i="1" s="1"/>
  <c r="C522" i="1"/>
  <c r="D521" i="1"/>
  <c r="H521" i="1" s="1"/>
  <c r="C521" i="1"/>
  <c r="H520" i="1"/>
  <c r="G520" i="1"/>
  <c r="D520" i="1"/>
  <c r="C520" i="1"/>
  <c r="D519" i="1"/>
  <c r="H519" i="1" s="1"/>
  <c r="C519" i="1"/>
  <c r="D518" i="1"/>
  <c r="H518" i="1" s="1"/>
  <c r="C518" i="1"/>
  <c r="D517" i="1"/>
  <c r="H517" i="1" s="1"/>
  <c r="C517" i="1"/>
  <c r="C516" i="1"/>
  <c r="D515" i="1"/>
  <c r="H515" i="1" s="1"/>
  <c r="C515" i="1"/>
  <c r="D514" i="1"/>
  <c r="H514" i="1" s="1"/>
  <c r="C514" i="1"/>
  <c r="H513" i="1"/>
  <c r="G513" i="1"/>
  <c r="D513" i="1"/>
  <c r="C513" i="1"/>
  <c r="H512" i="1"/>
  <c r="D512" i="1"/>
  <c r="G512" i="1" s="1"/>
  <c r="C512" i="1"/>
  <c r="D511" i="1"/>
  <c r="H511" i="1" s="1"/>
  <c r="C511" i="1"/>
  <c r="H510" i="1"/>
  <c r="D510" i="1"/>
  <c r="G510" i="1" s="1"/>
  <c r="C510" i="1"/>
  <c r="D509" i="1"/>
  <c r="H509" i="1" s="1"/>
  <c r="C509" i="1"/>
  <c r="D508" i="1"/>
  <c r="H508" i="1" s="1"/>
  <c r="C508" i="1"/>
  <c r="G507" i="1"/>
  <c r="D507" i="1"/>
  <c r="H507" i="1" s="1"/>
  <c r="C507" i="1"/>
  <c r="H506" i="1"/>
  <c r="G506" i="1"/>
  <c r="D506" i="1"/>
  <c r="C506" i="1"/>
  <c r="D505" i="1"/>
  <c r="H505" i="1" s="1"/>
  <c r="C505" i="1"/>
  <c r="H504" i="1"/>
  <c r="G504" i="1"/>
  <c r="D504" i="1"/>
  <c r="C504" i="1"/>
  <c r="D503" i="1"/>
  <c r="H503" i="1" s="1"/>
  <c r="C503" i="1"/>
  <c r="G502" i="1"/>
  <c r="D502" i="1"/>
  <c r="H502" i="1" s="1"/>
  <c r="C502" i="1"/>
  <c r="H501" i="1"/>
  <c r="D501" i="1"/>
  <c r="G501" i="1" s="1"/>
  <c r="C501" i="1"/>
  <c r="D500" i="1"/>
  <c r="H500" i="1" s="1"/>
  <c r="C500" i="1"/>
  <c r="H499" i="1"/>
  <c r="G499" i="1"/>
  <c r="D499" i="1"/>
  <c r="C499" i="1"/>
  <c r="D498" i="1"/>
  <c r="H498" i="1" s="1"/>
  <c r="C498" i="1"/>
  <c r="H497" i="1"/>
  <c r="D497" i="1"/>
  <c r="G497" i="1" s="1"/>
  <c r="C497" i="1"/>
  <c r="D496" i="1"/>
  <c r="G496" i="1" s="1"/>
  <c r="C496" i="1"/>
  <c r="D495" i="1"/>
  <c r="H495" i="1" s="1"/>
  <c r="C495" i="1"/>
  <c r="H494" i="1"/>
  <c r="G494" i="1"/>
  <c r="D494" i="1"/>
  <c r="C494" i="1"/>
  <c r="D493" i="1"/>
  <c r="H493" i="1" s="1"/>
  <c r="C493" i="1"/>
  <c r="H492" i="1"/>
  <c r="G492" i="1"/>
  <c r="D492" i="1"/>
  <c r="C492" i="1"/>
  <c r="C491" i="1"/>
  <c r="H490" i="1"/>
  <c r="G490" i="1"/>
  <c r="D490" i="1"/>
  <c r="C490" i="1"/>
  <c r="H489" i="1"/>
  <c r="G489" i="1"/>
  <c r="D489" i="1"/>
  <c r="C489" i="1"/>
  <c r="D488" i="1"/>
  <c r="H488" i="1" s="1"/>
  <c r="C488" i="1"/>
  <c r="D487" i="1"/>
  <c r="H487" i="1" s="1"/>
  <c r="C487" i="1"/>
  <c r="D486" i="1"/>
  <c r="H486" i="1" s="1"/>
  <c r="C486" i="1"/>
  <c r="G484" i="1"/>
  <c r="D484" i="1"/>
  <c r="H484" i="1" s="1"/>
  <c r="C484" i="1"/>
  <c r="D483" i="1"/>
  <c r="H483" i="1" s="1"/>
  <c r="C483" i="1"/>
  <c r="D482" i="1"/>
  <c r="H482" i="1" s="1"/>
  <c r="C482" i="1"/>
  <c r="G481" i="1"/>
  <c r="D481" i="1"/>
  <c r="H481" i="1" s="1"/>
  <c r="C481" i="1"/>
  <c r="D480" i="1"/>
  <c r="H480" i="1" s="1"/>
  <c r="C480" i="1"/>
  <c r="D479" i="1"/>
  <c r="H479" i="1" s="1"/>
  <c r="C479" i="1"/>
  <c r="G478" i="1"/>
  <c r="D478" i="1"/>
  <c r="H478" i="1" s="1"/>
  <c r="C478" i="1"/>
  <c r="D477" i="1"/>
  <c r="H477" i="1" s="1"/>
  <c r="C477" i="1"/>
  <c r="H476" i="1"/>
  <c r="G476" i="1"/>
  <c r="D476" i="1"/>
  <c r="C476" i="1"/>
  <c r="G475" i="1"/>
  <c r="D475" i="1"/>
  <c r="H475" i="1" s="1"/>
  <c r="C475" i="1"/>
  <c r="D474" i="1"/>
  <c r="H474" i="1" s="1"/>
  <c r="C474" i="1"/>
  <c r="D472" i="1"/>
  <c r="G472" i="1" s="1"/>
  <c r="C472" i="1"/>
  <c r="H471" i="1"/>
  <c r="G471" i="1"/>
  <c r="D471" i="1"/>
  <c r="C471" i="1"/>
  <c r="H470" i="1"/>
  <c r="G470" i="1"/>
  <c r="D470" i="1"/>
  <c r="C470" i="1"/>
  <c r="D469" i="1"/>
  <c r="G469" i="1" s="1"/>
  <c r="C469" i="1"/>
  <c r="H468" i="1"/>
  <c r="D468" i="1"/>
  <c r="G468" i="1" s="1"/>
  <c r="C468" i="1"/>
  <c r="H467" i="1"/>
  <c r="D467" i="1"/>
  <c r="G467" i="1" s="1"/>
  <c r="C467" i="1"/>
  <c r="D466" i="1"/>
  <c r="G466" i="1" s="1"/>
  <c r="C466" i="1"/>
  <c r="H465" i="1"/>
  <c r="D465" i="1"/>
  <c r="G465" i="1" s="1"/>
  <c r="C465" i="1"/>
  <c r="H464" i="1"/>
  <c r="D464" i="1"/>
  <c r="G464" i="1" s="1"/>
  <c r="C464" i="1"/>
  <c r="D463" i="1"/>
  <c r="H463" i="1" s="1"/>
  <c r="C463" i="1"/>
  <c r="D462" i="1"/>
  <c r="H462" i="1" s="1"/>
  <c r="C462" i="1"/>
  <c r="D461" i="1"/>
  <c r="H461" i="1" s="1"/>
  <c r="C461" i="1"/>
  <c r="C460" i="1"/>
  <c r="D459" i="1"/>
  <c r="H459" i="1" s="1"/>
  <c r="C459" i="1"/>
  <c r="D458" i="1"/>
  <c r="H458" i="1" s="1"/>
  <c r="C458" i="1"/>
  <c r="H457" i="1"/>
  <c r="G457" i="1"/>
  <c r="D457" i="1"/>
  <c r="C457" i="1"/>
  <c r="G456" i="1"/>
  <c r="D456" i="1"/>
  <c r="H456" i="1" s="1"/>
  <c r="C456" i="1"/>
  <c r="H455" i="1"/>
  <c r="D455" i="1"/>
  <c r="G455" i="1" s="1"/>
  <c r="C455" i="1"/>
  <c r="H454" i="1"/>
  <c r="G454" i="1"/>
  <c r="D454" i="1"/>
  <c r="C454" i="1"/>
  <c r="D453" i="1"/>
  <c r="H453" i="1" s="1"/>
  <c r="C453" i="1"/>
  <c r="G452" i="1"/>
  <c r="D452" i="1"/>
  <c r="H452" i="1" s="1"/>
  <c r="C452" i="1"/>
  <c r="D451" i="1"/>
  <c r="H451" i="1" s="1"/>
  <c r="C451" i="1"/>
  <c r="H450" i="1"/>
  <c r="D450" i="1"/>
  <c r="G450" i="1" s="1"/>
  <c r="C450" i="1"/>
  <c r="D449" i="1"/>
  <c r="H449" i="1" s="1"/>
  <c r="C449" i="1"/>
  <c r="H448" i="1"/>
  <c r="G448" i="1"/>
  <c r="D448" i="1"/>
  <c r="C448" i="1"/>
  <c r="H447" i="1"/>
  <c r="G447" i="1"/>
  <c r="D447" i="1"/>
  <c r="C447" i="1"/>
  <c r="C446" i="1"/>
  <c r="D445" i="1"/>
  <c r="H445" i="1" s="1"/>
  <c r="C445" i="1"/>
  <c r="H444" i="1"/>
  <c r="G444" i="1"/>
  <c r="D444" i="1"/>
  <c r="C444" i="1"/>
  <c r="D443" i="1"/>
  <c r="H443" i="1" s="1"/>
  <c r="C443" i="1"/>
  <c r="D442" i="1"/>
  <c r="H442" i="1" s="1"/>
  <c r="C442" i="1"/>
  <c r="G441" i="1"/>
  <c r="D441" i="1"/>
  <c r="H441" i="1" s="1"/>
  <c r="C441" i="1"/>
  <c r="G440" i="1"/>
  <c r="D440" i="1"/>
  <c r="H440" i="1" s="1"/>
  <c r="C440" i="1"/>
  <c r="C439" i="1"/>
  <c r="D438" i="1"/>
  <c r="H438" i="1" s="1"/>
  <c r="C438" i="1"/>
  <c r="D437" i="1"/>
  <c r="H437" i="1" s="1"/>
  <c r="C437" i="1"/>
  <c r="D436" i="1"/>
  <c r="H436" i="1" s="1"/>
  <c r="C436" i="1"/>
  <c r="H435" i="1"/>
  <c r="G435" i="1"/>
  <c r="D435" i="1"/>
  <c r="C435" i="1"/>
  <c r="D434" i="1"/>
  <c r="H434" i="1" s="1"/>
  <c r="C434" i="1"/>
  <c r="G433" i="1"/>
  <c r="D433" i="1"/>
  <c r="H433" i="1" s="1"/>
  <c r="C433" i="1"/>
  <c r="H432" i="1"/>
  <c r="G432" i="1"/>
  <c r="D432" i="1"/>
  <c r="C432" i="1"/>
  <c r="H431" i="1"/>
  <c r="G431" i="1"/>
  <c r="D431" i="1"/>
  <c r="C431" i="1"/>
  <c r="D430" i="1"/>
  <c r="H430" i="1" s="1"/>
  <c r="C430" i="1"/>
  <c r="D429" i="1"/>
  <c r="H429" i="1" s="1"/>
  <c r="C429" i="1"/>
  <c r="D428" i="1"/>
  <c r="H428" i="1" s="1"/>
  <c r="C428" i="1"/>
  <c r="D427" i="1"/>
  <c r="H427" i="1" s="1"/>
  <c r="C427" i="1"/>
  <c r="D426" i="1"/>
  <c r="G426" i="1" s="1"/>
  <c r="C426" i="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D409" i="1"/>
  <c r="H409" i="1" s="1"/>
  <c r="C409" i="1"/>
  <c r="H408" i="1"/>
  <c r="D408" i="1"/>
  <c r="G408" i="1" s="1"/>
  <c r="C408" i="1"/>
  <c r="D407" i="1"/>
  <c r="H407" i="1" s="1"/>
  <c r="C407" i="1"/>
  <c r="D406" i="1"/>
  <c r="H406" i="1" s="1"/>
  <c r="C406" i="1"/>
  <c r="D405" i="1"/>
  <c r="H405" i="1" s="1"/>
  <c r="C405" i="1"/>
  <c r="H404" i="1"/>
  <c r="D404" i="1"/>
  <c r="G404" i="1" s="1"/>
  <c r="C404" i="1"/>
  <c r="D403" i="1"/>
  <c r="H403" i="1" s="1"/>
  <c r="C403" i="1"/>
  <c r="D402" i="1"/>
  <c r="G402" i="1" s="1"/>
  <c r="C402" i="1"/>
  <c r="G400" i="1"/>
  <c r="D400" i="1"/>
  <c r="H400" i="1" s="1"/>
  <c r="C400" i="1"/>
  <c r="D399" i="1"/>
  <c r="H399" i="1" s="1"/>
  <c r="C399" i="1"/>
  <c r="D398" i="1"/>
  <c r="H398" i="1" s="1"/>
  <c r="C398" i="1"/>
  <c r="G397" i="1"/>
  <c r="D397" i="1"/>
  <c r="H397" i="1" s="1"/>
  <c r="C397" i="1"/>
  <c r="D396" i="1"/>
  <c r="H396" i="1" s="1"/>
  <c r="C396" i="1"/>
  <c r="D395" i="1"/>
  <c r="H395" i="1" s="1"/>
  <c r="C395" i="1"/>
  <c r="G394" i="1"/>
  <c r="D394" i="1"/>
  <c r="H394" i="1" s="1"/>
  <c r="C394" i="1"/>
  <c r="C393" i="1"/>
  <c r="D392" i="1"/>
  <c r="H392" i="1" s="1"/>
  <c r="C392" i="1"/>
  <c r="D391" i="1"/>
  <c r="H391" i="1" s="1"/>
  <c r="C391" i="1"/>
  <c r="G390" i="1"/>
  <c r="D390" i="1"/>
  <c r="H390" i="1" s="1"/>
  <c r="C390" i="1"/>
  <c r="H389" i="1"/>
  <c r="D389" i="1"/>
  <c r="G389" i="1" s="1"/>
  <c r="C389" i="1"/>
  <c r="D388" i="1"/>
  <c r="H388" i="1" s="1"/>
  <c r="C388" i="1"/>
  <c r="D387" i="1"/>
  <c r="H387" i="1" s="1"/>
  <c r="C387" i="1"/>
  <c r="D386" i="1"/>
  <c r="H386" i="1" s="1"/>
  <c r="C386" i="1"/>
  <c r="D385" i="1"/>
  <c r="H385" i="1" s="1"/>
  <c r="C385" i="1"/>
  <c r="D384" i="1"/>
  <c r="H384" i="1" s="1"/>
  <c r="C384" i="1"/>
  <c r="D383" i="1"/>
  <c r="H383" i="1" s="1"/>
  <c r="C383" i="1"/>
  <c r="D382" i="1"/>
  <c r="H382" i="1" s="1"/>
  <c r="C382" i="1"/>
  <c r="H381" i="1"/>
  <c r="G381" i="1"/>
  <c r="D381" i="1"/>
  <c r="C381" i="1"/>
  <c r="D380" i="1"/>
  <c r="H380" i="1" s="1"/>
  <c r="C380" i="1"/>
  <c r="D379" i="1"/>
  <c r="H379" i="1" s="1"/>
  <c r="C379" i="1"/>
  <c r="D378" i="1"/>
  <c r="H378" i="1" s="1"/>
  <c r="C378" i="1"/>
  <c r="H377" i="1"/>
  <c r="D377" i="1"/>
  <c r="G377" i="1" s="1"/>
  <c r="C377" i="1"/>
  <c r="D376" i="1"/>
  <c r="H376" i="1" s="1"/>
  <c r="C376" i="1"/>
  <c r="D375" i="1"/>
  <c r="H375" i="1" s="1"/>
  <c r="C375" i="1"/>
  <c r="D374" i="1"/>
  <c r="G374" i="1" s="1"/>
  <c r="C374" i="1"/>
  <c r="G373" i="1"/>
  <c r="D373" i="1"/>
  <c r="H373" i="1" s="1"/>
  <c r="C373" i="1"/>
  <c r="D372" i="1"/>
  <c r="H372" i="1" s="1"/>
  <c r="C372" i="1"/>
  <c r="G371" i="1"/>
  <c r="D371" i="1"/>
  <c r="H371" i="1" s="1"/>
  <c r="C371" i="1"/>
  <c r="G370" i="1"/>
  <c r="D370" i="1"/>
  <c r="H370" i="1" s="1"/>
  <c r="C370" i="1"/>
  <c r="D369" i="1"/>
  <c r="H369" i="1" s="1"/>
  <c r="C369" i="1"/>
  <c r="C368" i="1"/>
  <c r="D367" i="1"/>
  <c r="G367" i="1" s="1"/>
  <c r="C367" i="1"/>
  <c r="H366" i="1"/>
  <c r="D366" i="1"/>
  <c r="G366" i="1" s="1"/>
  <c r="C366" i="1"/>
  <c r="D365" i="1"/>
  <c r="G365" i="1" s="1"/>
  <c r="C365" i="1"/>
  <c r="D364" i="1"/>
  <c r="G364" i="1" s="1"/>
  <c r="C364" i="1"/>
  <c r="D363" i="1"/>
  <c r="G363" i="1" s="1"/>
  <c r="C363" i="1"/>
  <c r="H362" i="1"/>
  <c r="D362" i="1"/>
  <c r="G362" i="1" s="1"/>
  <c r="C362" i="1"/>
  <c r="D361" i="1"/>
  <c r="G361" i="1" s="1"/>
  <c r="C361" i="1"/>
  <c r="H360" i="1"/>
  <c r="D360" i="1"/>
  <c r="G360" i="1" s="1"/>
  <c r="C360" i="1"/>
  <c r="D359" i="1"/>
  <c r="G359" i="1" s="1"/>
  <c r="C359" i="1"/>
  <c r="H358" i="1"/>
  <c r="G358" i="1"/>
  <c r="D358" i="1"/>
  <c r="C358" i="1"/>
  <c r="H357" i="1"/>
  <c r="D357" i="1"/>
  <c r="G357" i="1" s="1"/>
  <c r="C357" i="1"/>
  <c r="C356" i="1"/>
  <c r="H354" i="1"/>
  <c r="D354" i="1"/>
  <c r="G354" i="1" s="1"/>
  <c r="C354" i="1"/>
  <c r="H353" i="1"/>
  <c r="D353" i="1"/>
  <c r="G353" i="1" s="1"/>
  <c r="C353" i="1"/>
  <c r="H352" i="1"/>
  <c r="D352" i="1"/>
  <c r="G352" i="1" s="1"/>
  <c r="C352" i="1"/>
  <c r="H351" i="1"/>
  <c r="D351" i="1"/>
  <c r="G351" i="1" s="1"/>
  <c r="C351" i="1"/>
  <c r="D350" i="1"/>
  <c r="G350" i="1" s="1"/>
  <c r="C350" i="1"/>
  <c r="D349" i="1"/>
  <c r="D348" i="1"/>
  <c r="H348" i="1" s="1"/>
  <c r="C348" i="1"/>
  <c r="D347" i="1"/>
  <c r="H347" i="1" s="1"/>
  <c r="C347" i="1"/>
  <c r="G346"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G338" i="1"/>
  <c r="D338" i="1"/>
  <c r="H338" i="1" s="1"/>
  <c r="C338" i="1"/>
  <c r="D337" i="1"/>
  <c r="G337" i="1" s="1"/>
  <c r="C337" i="1"/>
  <c r="D336" i="1"/>
  <c r="G336" i="1" s="1"/>
  <c r="C336" i="1"/>
  <c r="D335" i="1"/>
  <c r="H335" i="1" s="1"/>
  <c r="C335" i="1"/>
  <c r="G334" i="1"/>
  <c r="D334" i="1"/>
  <c r="H334" i="1" s="1"/>
  <c r="C334" i="1"/>
  <c r="D333" i="1"/>
  <c r="H333" i="1" s="1"/>
  <c r="C333" i="1"/>
  <c r="D332" i="1"/>
  <c r="H332" i="1" s="1"/>
  <c r="C332" i="1"/>
  <c r="C331" i="1"/>
  <c r="D330" i="1"/>
  <c r="H330" i="1" s="1"/>
  <c r="C330" i="1"/>
  <c r="D329" i="1"/>
  <c r="H329" i="1" s="1"/>
  <c r="C329" i="1"/>
  <c r="H328" i="1"/>
  <c r="G328" i="1"/>
  <c r="D328" i="1"/>
  <c r="C328" i="1"/>
  <c r="H327" i="1"/>
  <c r="G327" i="1"/>
  <c r="D327" i="1"/>
  <c r="C327" i="1"/>
  <c r="H326" i="1"/>
  <c r="G326" i="1"/>
  <c r="D326" i="1"/>
  <c r="C326" i="1"/>
  <c r="D325" i="1"/>
  <c r="H325" i="1" s="1"/>
  <c r="C325" i="1"/>
  <c r="D324" i="1"/>
  <c r="H324" i="1" s="1"/>
  <c r="C324" i="1"/>
  <c r="D323" i="1"/>
  <c r="H323" i="1" s="1"/>
  <c r="C323" i="1"/>
  <c r="D322" i="1"/>
  <c r="H322" i="1" s="1"/>
  <c r="C322" i="1"/>
  <c r="D321" i="1"/>
  <c r="H321" i="1" s="1"/>
  <c r="C321" i="1"/>
  <c r="H320" i="1"/>
  <c r="G320" i="1"/>
  <c r="D320" i="1"/>
  <c r="C320" i="1"/>
  <c r="D319" i="1"/>
  <c r="H319" i="1" s="1"/>
  <c r="C319" i="1"/>
  <c r="D318" i="1"/>
  <c r="H318" i="1" s="1"/>
  <c r="C318" i="1"/>
  <c r="D317" i="1"/>
  <c r="H317" i="1" s="1"/>
  <c r="C317" i="1"/>
  <c r="C316" i="1"/>
  <c r="D315" i="1"/>
  <c r="H315" i="1" s="1"/>
  <c r="C315" i="1"/>
  <c r="D314" i="1"/>
  <c r="H314" i="1" s="1"/>
  <c r="C314" i="1"/>
  <c r="D313" i="1"/>
  <c r="H313" i="1" s="1"/>
  <c r="C313" i="1"/>
  <c r="D312" i="1"/>
  <c r="H312" i="1" s="1"/>
  <c r="C312" i="1"/>
  <c r="H311" i="1"/>
  <c r="G311" i="1"/>
  <c r="D311" i="1"/>
  <c r="C311" i="1"/>
  <c r="D310" i="1"/>
  <c r="H310" i="1" s="1"/>
  <c r="C310" i="1"/>
  <c r="D309" i="1"/>
  <c r="H309" i="1" s="1"/>
  <c r="C309" i="1"/>
  <c r="H308" i="1"/>
  <c r="G308" i="1"/>
  <c r="D308" i="1"/>
  <c r="C308" i="1"/>
  <c r="H307" i="1"/>
  <c r="G307" i="1"/>
  <c r="D307" i="1"/>
  <c r="C307" i="1"/>
  <c r="D306" i="1"/>
  <c r="H306" i="1" s="1"/>
  <c r="C306" i="1"/>
  <c r="D305" i="1"/>
  <c r="H305" i="1" s="1"/>
  <c r="C305" i="1"/>
  <c r="C304" i="1"/>
  <c r="H302" i="1"/>
  <c r="G302" i="1"/>
  <c r="D302" i="1"/>
  <c r="C302" i="1"/>
  <c r="G301" i="1"/>
  <c r="D301" i="1"/>
  <c r="H301" i="1" s="1"/>
  <c r="C301" i="1"/>
  <c r="H300" i="1"/>
  <c r="G300" i="1"/>
  <c r="D300" i="1"/>
  <c r="C300" i="1"/>
  <c r="G299" i="1"/>
  <c r="D299" i="1"/>
  <c r="H299" i="1" s="1"/>
  <c r="C299" i="1"/>
  <c r="D298" i="1"/>
  <c r="G298" i="1" s="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D284" i="1"/>
  <c r="G284" i="1" s="1"/>
  <c r="C284" i="1"/>
  <c r="H283" i="1"/>
  <c r="D283" i="1"/>
  <c r="G283" i="1" s="1"/>
  <c r="C283" i="1"/>
  <c r="H282" i="1"/>
  <c r="G282" i="1"/>
  <c r="D282" i="1"/>
  <c r="C282" i="1"/>
  <c r="H281" i="1"/>
  <c r="G281" i="1"/>
  <c r="D281" i="1"/>
  <c r="C281" i="1"/>
  <c r="H280" i="1"/>
  <c r="D280" i="1"/>
  <c r="G280" i="1" s="1"/>
  <c r="C280" i="1"/>
  <c r="D279" i="1"/>
  <c r="G279" i="1" s="1"/>
  <c r="C279" i="1"/>
  <c r="G278" i="1"/>
  <c r="D278" i="1"/>
  <c r="H278" i="1" s="1"/>
  <c r="C278" i="1"/>
  <c r="H277" i="1"/>
  <c r="G277" i="1"/>
  <c r="D277" i="1"/>
  <c r="C277" i="1"/>
  <c r="H276" i="1"/>
  <c r="G276" i="1"/>
  <c r="D276" i="1"/>
  <c r="C276" i="1"/>
  <c r="G275" i="1"/>
  <c r="D275" i="1"/>
  <c r="H275" i="1" s="1"/>
  <c r="C275" i="1"/>
  <c r="C274" i="1"/>
  <c r="D273" i="1"/>
  <c r="G273" i="1" s="1"/>
  <c r="C273" i="1"/>
  <c r="H272" i="1"/>
  <c r="D272" i="1"/>
  <c r="G272" i="1" s="1"/>
  <c r="C272" i="1"/>
  <c r="H271" i="1"/>
  <c r="G271" i="1"/>
  <c r="D271" i="1"/>
  <c r="C271" i="1"/>
  <c r="D270" i="1"/>
  <c r="G270" i="1" s="1"/>
  <c r="C270" i="1"/>
  <c r="C269" i="1"/>
  <c r="H268" i="1"/>
  <c r="G268" i="1"/>
  <c r="D268" i="1"/>
  <c r="C268" i="1"/>
  <c r="H267" i="1"/>
  <c r="G267" i="1"/>
  <c r="D267" i="1"/>
  <c r="C267" i="1"/>
  <c r="H266" i="1"/>
  <c r="G266" i="1"/>
  <c r="D266" i="1"/>
  <c r="C266" i="1"/>
  <c r="C265" i="1"/>
  <c r="D264" i="1"/>
  <c r="H264" i="1" s="1"/>
  <c r="C264" i="1"/>
  <c r="D263" i="1"/>
  <c r="H263" i="1" s="1"/>
  <c r="C263" i="1"/>
  <c r="D262" i="1"/>
  <c r="H262" i="1" s="1"/>
  <c r="C262" i="1"/>
  <c r="D261" i="1"/>
  <c r="G261" i="1" s="1"/>
  <c r="C261" i="1"/>
  <c r="D260" i="1"/>
  <c r="H260" i="1" s="1"/>
  <c r="C260" i="1"/>
  <c r="D259" i="1"/>
  <c r="G259" i="1" s="1"/>
  <c r="C259" i="1"/>
  <c r="C258" i="1"/>
  <c r="D257" i="1"/>
  <c r="H257" i="1" s="1"/>
  <c r="C257" i="1"/>
  <c r="D256" i="1"/>
  <c r="H256" i="1" s="1"/>
  <c r="C256" i="1"/>
  <c r="D255" i="1"/>
  <c r="H255" i="1" s="1"/>
  <c r="C255" i="1"/>
  <c r="D254" i="1"/>
  <c r="H254" i="1" s="1"/>
  <c r="C254" i="1"/>
  <c r="D253" i="1"/>
  <c r="H253" i="1" s="1"/>
  <c r="C253" i="1"/>
  <c r="H252" i="1"/>
  <c r="G252" i="1"/>
  <c r="D252" i="1"/>
  <c r="C252" i="1"/>
  <c r="H251" i="1"/>
  <c r="G251" i="1"/>
  <c r="D251" i="1"/>
  <c r="C251" i="1"/>
  <c r="H250" i="1"/>
  <c r="G250" i="1"/>
  <c r="D250" i="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H241" i="1"/>
  <c r="G241" i="1"/>
  <c r="D241" i="1"/>
  <c r="C241" i="1"/>
  <c r="H240" i="1"/>
  <c r="G240" i="1"/>
  <c r="D240" i="1"/>
  <c r="C240" i="1"/>
  <c r="D239" i="1"/>
  <c r="C239" i="1"/>
  <c r="H239" i="1" s="1"/>
  <c r="D238" i="1"/>
  <c r="C238" i="1"/>
  <c r="G238" i="1" s="1"/>
  <c r="D237" i="1"/>
  <c r="H237" i="1" s="1"/>
  <c r="C237" i="1"/>
  <c r="H236" i="1"/>
  <c r="G236" i="1"/>
  <c r="D236" i="1"/>
  <c r="C236" i="1"/>
  <c r="H235" i="1"/>
  <c r="G235" i="1"/>
  <c r="D235" i="1"/>
  <c r="C235" i="1"/>
  <c r="D234" i="1"/>
  <c r="H234" i="1" s="1"/>
  <c r="C234" i="1"/>
  <c r="D233" i="1"/>
  <c r="H233" i="1" s="1"/>
  <c r="C233" i="1"/>
  <c r="D232" i="1"/>
  <c r="H232" i="1" s="1"/>
  <c r="C232" i="1"/>
  <c r="D231" i="1"/>
  <c r="H231" i="1" s="1"/>
  <c r="C231" i="1"/>
  <c r="D230" i="1"/>
  <c r="H230" i="1" s="1"/>
  <c r="C230" i="1"/>
  <c r="G229" i="1"/>
  <c r="D229" i="1"/>
  <c r="H229" i="1" s="1"/>
  <c r="C229" i="1"/>
  <c r="D228" i="1"/>
  <c r="H228" i="1" s="1"/>
  <c r="C228" i="1"/>
  <c r="D227" i="1"/>
  <c r="H227" i="1" s="1"/>
  <c r="C227" i="1"/>
  <c r="C226" i="1"/>
  <c r="D225" i="1"/>
  <c r="H225" i="1" s="1"/>
  <c r="C225" i="1"/>
  <c r="H224" i="1"/>
  <c r="G224" i="1"/>
  <c r="D224" i="1"/>
  <c r="C224" i="1"/>
  <c r="D223" i="1"/>
  <c r="H223" i="1" s="1"/>
  <c r="C223" i="1"/>
  <c r="D222" i="1"/>
  <c r="H222" i="1" s="1"/>
  <c r="C222" i="1"/>
  <c r="D221" i="1"/>
  <c r="H221" i="1" s="1"/>
  <c r="C221" i="1"/>
  <c r="H220" i="1"/>
  <c r="G220" i="1"/>
  <c r="D220" i="1"/>
  <c r="C220" i="1"/>
  <c r="D219" i="1"/>
  <c r="H219" i="1" s="1"/>
  <c r="C219" i="1"/>
  <c r="D218" i="1"/>
  <c r="H218" i="1" s="1"/>
  <c r="C218" i="1"/>
  <c r="D216" i="1"/>
  <c r="H216" i="1" s="1"/>
  <c r="C216" i="1"/>
  <c r="H215" i="1"/>
  <c r="D215" i="1"/>
  <c r="G215" i="1" s="1"/>
  <c r="C215" i="1"/>
  <c r="D214" i="1"/>
  <c r="H214" i="1" s="1"/>
  <c r="C214" i="1"/>
  <c r="D213" i="1"/>
  <c r="H213" i="1" s="1"/>
  <c r="C213" i="1"/>
  <c r="D212" i="1"/>
  <c r="G212" i="1" s="1"/>
  <c r="C212" i="1"/>
  <c r="H211" i="1"/>
  <c r="G211" i="1"/>
  <c r="D211" i="1"/>
  <c r="C211" i="1"/>
  <c r="D210" i="1"/>
  <c r="H210" i="1" s="1"/>
  <c r="C210" i="1"/>
  <c r="D209" i="1"/>
  <c r="H209" i="1" s="1"/>
  <c r="C209" i="1"/>
  <c r="D208" i="1"/>
  <c r="H208" i="1" s="1"/>
  <c r="C208" i="1"/>
  <c r="D207" i="1"/>
  <c r="H207" i="1" s="1"/>
  <c r="C207" i="1"/>
  <c r="D206" i="1"/>
  <c r="H206" i="1" s="1"/>
  <c r="C206" i="1"/>
  <c r="D205" i="1"/>
  <c r="G205" i="1" s="1"/>
  <c r="C205" i="1"/>
  <c r="D204" i="1"/>
  <c r="H204" i="1" s="1"/>
  <c r="C204" i="1"/>
  <c r="H203" i="1"/>
  <c r="D203" i="1"/>
  <c r="G203" i="1" s="1"/>
  <c r="C203" i="1"/>
  <c r="G202" i="1"/>
  <c r="D202" i="1"/>
  <c r="H202" i="1" s="1"/>
  <c r="C202" i="1"/>
  <c r="H201" i="1"/>
  <c r="G201" i="1"/>
  <c r="D201" i="1"/>
  <c r="C201" i="1"/>
  <c r="D200" i="1"/>
  <c r="H200" i="1" s="1"/>
  <c r="C200" i="1"/>
  <c r="D199" i="1"/>
  <c r="H199" i="1" s="1"/>
  <c r="C199" i="1"/>
  <c r="H197" i="1"/>
  <c r="D197" i="1"/>
  <c r="G197" i="1" s="1"/>
  <c r="C197" i="1"/>
  <c r="D196" i="1"/>
  <c r="H196" i="1" s="1"/>
  <c r="C196" i="1"/>
  <c r="H195" i="1"/>
  <c r="G195" i="1"/>
  <c r="D195" i="1"/>
  <c r="C195" i="1"/>
  <c r="H194" i="1"/>
  <c r="G194" i="1"/>
  <c r="D194" i="1"/>
  <c r="C194" i="1"/>
  <c r="H193" i="1"/>
  <c r="D193" i="1"/>
  <c r="G193" i="1" s="1"/>
  <c r="C193" i="1"/>
  <c r="H192" i="1"/>
  <c r="G192" i="1"/>
  <c r="D192" i="1"/>
  <c r="C192" i="1"/>
  <c r="H191" i="1"/>
  <c r="G191" i="1"/>
  <c r="D191" i="1"/>
  <c r="C191" i="1"/>
  <c r="H190" i="1"/>
  <c r="D190" i="1"/>
  <c r="G190" i="1" s="1"/>
  <c r="C190" i="1"/>
  <c r="H189" i="1"/>
  <c r="D189" i="1"/>
  <c r="C189" i="1"/>
  <c r="D188" i="1"/>
  <c r="C188" i="1"/>
  <c r="D187" i="1"/>
  <c r="C187" i="1"/>
  <c r="G186" i="1"/>
  <c r="D186" i="1"/>
  <c r="C186" i="1"/>
  <c r="H186" i="1" s="1"/>
  <c r="D185" i="1"/>
  <c r="C185" i="1"/>
  <c r="H185" i="1" s="1"/>
  <c r="H184" i="1"/>
  <c r="D184" i="1"/>
  <c r="G184" i="1" s="1"/>
  <c r="C184" i="1"/>
  <c r="H183" i="1"/>
  <c r="D183" i="1"/>
  <c r="G183" i="1" s="1"/>
  <c r="C183" i="1"/>
  <c r="H182" i="1"/>
  <c r="D182" i="1"/>
  <c r="G182" i="1" s="1"/>
  <c r="C182" i="1"/>
  <c r="D181" i="1"/>
  <c r="H181" i="1" s="1"/>
  <c r="C181" i="1"/>
  <c r="H180" i="1"/>
  <c r="G180" i="1"/>
  <c r="D180" i="1"/>
  <c r="C180" i="1"/>
  <c r="D179" i="1"/>
  <c r="H179" i="1" s="1"/>
  <c r="C179" i="1"/>
  <c r="H178" i="1"/>
  <c r="D178" i="1"/>
  <c r="G178" i="1" s="1"/>
  <c r="C178" i="1"/>
  <c r="D177" i="1"/>
  <c r="H177" i="1" s="1"/>
  <c r="C177" i="1"/>
  <c r="D176" i="1"/>
  <c r="H176" i="1" s="1"/>
  <c r="C176" i="1"/>
  <c r="D175" i="1"/>
  <c r="H175" i="1" s="1"/>
  <c r="C175" i="1"/>
  <c r="D174" i="1"/>
  <c r="H174" i="1" s="1"/>
  <c r="C174" i="1"/>
  <c r="G173" i="1"/>
  <c r="D173" i="1"/>
  <c r="H173" i="1" s="1"/>
  <c r="C173" i="1"/>
  <c r="G172" i="1"/>
  <c r="D172" i="1"/>
  <c r="H172" i="1" s="1"/>
  <c r="C172" i="1"/>
  <c r="G171" i="1"/>
  <c r="D171" i="1"/>
  <c r="H171" i="1" s="1"/>
  <c r="C171" i="1"/>
  <c r="H170" i="1"/>
  <c r="D170" i="1"/>
  <c r="G170" i="1" s="1"/>
  <c r="C170" i="1"/>
  <c r="H169" i="1"/>
  <c r="D169" i="1"/>
  <c r="G169" i="1" s="1"/>
  <c r="C169" i="1"/>
  <c r="H168" i="1"/>
  <c r="D168" i="1"/>
  <c r="G168" i="1" s="1"/>
  <c r="C168" i="1"/>
  <c r="H167" i="1"/>
  <c r="D167" i="1"/>
  <c r="G167" i="1" s="1"/>
  <c r="C167" i="1"/>
  <c r="D166" i="1"/>
  <c r="G166" i="1" s="1"/>
  <c r="C166" i="1"/>
  <c r="D165" i="1"/>
  <c r="H165" i="1" s="1"/>
  <c r="C165" i="1"/>
  <c r="H164" i="1"/>
  <c r="D164" i="1"/>
  <c r="G164" i="1" s="1"/>
  <c r="C164" i="1"/>
  <c r="H163" i="1"/>
  <c r="G163" i="1"/>
  <c r="D163" i="1"/>
  <c r="C163" i="1"/>
  <c r="H162" i="1"/>
  <c r="D162" i="1"/>
  <c r="G162" i="1" s="1"/>
  <c r="C162" i="1"/>
  <c r="H161" i="1"/>
  <c r="D161" i="1"/>
  <c r="G161" i="1" s="1"/>
  <c r="C161" i="1"/>
  <c r="D159" i="1"/>
  <c r="H159" i="1" s="1"/>
  <c r="C159" i="1"/>
  <c r="H158" i="1"/>
  <c r="D158" i="1"/>
  <c r="G158" i="1" s="1"/>
  <c r="C158" i="1"/>
  <c r="H157" i="1"/>
  <c r="D157" i="1"/>
  <c r="G157" i="1" s="1"/>
  <c r="C157" i="1"/>
  <c r="D156" i="1"/>
  <c r="G156" i="1" s="1"/>
  <c r="C156" i="1"/>
  <c r="H155" i="1"/>
  <c r="G155" i="1"/>
  <c r="D155" i="1"/>
  <c r="C155" i="1"/>
  <c r="D154" i="1"/>
  <c r="G154" i="1" s="1"/>
  <c r="C154" i="1"/>
  <c r="D153" i="1"/>
  <c r="G153" i="1" s="1"/>
  <c r="C153" i="1"/>
  <c r="H152" i="1"/>
  <c r="D152" i="1"/>
  <c r="G152" i="1" s="1"/>
  <c r="C152" i="1"/>
  <c r="H151" i="1"/>
  <c r="G151" i="1"/>
  <c r="D151" i="1"/>
  <c r="C151" i="1"/>
  <c r="C150" i="1"/>
  <c r="C149" i="1"/>
  <c r="D147" i="1"/>
  <c r="H147" i="1" s="1"/>
  <c r="C147" i="1"/>
  <c r="G146" i="1"/>
  <c r="D146" i="1"/>
  <c r="H146" i="1" s="1"/>
  <c r="C146" i="1"/>
  <c r="G145" i="1"/>
  <c r="D145" i="1"/>
  <c r="H145" i="1" s="1"/>
  <c r="C145" i="1"/>
  <c r="D144" i="1"/>
  <c r="H144" i="1" s="1"/>
  <c r="C144" i="1"/>
  <c r="D143" i="1"/>
  <c r="H143" i="1" s="1"/>
  <c r="C143" i="1"/>
  <c r="G142" i="1"/>
  <c r="D142" i="1"/>
  <c r="H142" i="1" s="1"/>
  <c r="C142" i="1"/>
  <c r="H141" i="1"/>
  <c r="D141" i="1"/>
  <c r="G141" i="1" s="1"/>
  <c r="C141" i="1"/>
  <c r="D140" i="1"/>
  <c r="H140" i="1" s="1"/>
  <c r="C140" i="1"/>
  <c r="D139" i="1"/>
  <c r="H139" i="1" s="1"/>
  <c r="C139" i="1"/>
  <c r="G138" i="1"/>
  <c r="D138" i="1"/>
  <c r="H138" i="1" s="1"/>
  <c r="C138" i="1"/>
  <c r="D137" i="1"/>
  <c r="H137" i="1" s="1"/>
  <c r="C137" i="1"/>
  <c r="D136" i="1"/>
  <c r="H136" i="1" s="1"/>
  <c r="C136" i="1"/>
  <c r="G135" i="1"/>
  <c r="D135" i="1"/>
  <c r="H135" i="1" s="1"/>
  <c r="C135" i="1"/>
  <c r="G134" i="1"/>
  <c r="D134" i="1"/>
  <c r="H134" i="1" s="1"/>
  <c r="C134" i="1"/>
  <c r="H133" i="1"/>
  <c r="D133" i="1"/>
  <c r="G133" i="1" s="1"/>
  <c r="C133" i="1"/>
  <c r="H132" i="1"/>
  <c r="D132" i="1"/>
  <c r="G132" i="1" s="1"/>
  <c r="C132" i="1"/>
  <c r="D131" i="1"/>
  <c r="G131" i="1" s="1"/>
  <c r="C131" i="1"/>
  <c r="C130" i="1"/>
  <c r="D129" i="1"/>
  <c r="H129" i="1" s="1"/>
  <c r="C129" i="1"/>
  <c r="H128" i="1"/>
  <c r="D128" i="1"/>
  <c r="G128" i="1" s="1"/>
  <c r="C128" i="1"/>
  <c r="D127" i="1"/>
  <c r="H127" i="1" s="1"/>
  <c r="C127" i="1"/>
  <c r="D126" i="1"/>
  <c r="H126" i="1" s="1"/>
  <c r="C126" i="1"/>
  <c r="C125" i="1"/>
  <c r="D124" i="1"/>
  <c r="H124" i="1" s="1"/>
  <c r="C124" i="1"/>
  <c r="D123" i="1"/>
  <c r="H123" i="1" s="1"/>
  <c r="C123" i="1"/>
  <c r="C122" i="1"/>
  <c r="C121" i="1"/>
  <c r="D120" i="1"/>
  <c r="H120" i="1" s="1"/>
  <c r="C120" i="1"/>
  <c r="D119" i="1"/>
  <c r="H119" i="1" s="1"/>
  <c r="C119" i="1"/>
  <c r="D118" i="1"/>
  <c r="H118" i="1" s="1"/>
  <c r="C118" i="1"/>
  <c r="D117" i="1"/>
  <c r="H117" i="1" s="1"/>
  <c r="C117" i="1"/>
  <c r="D116" i="1"/>
  <c r="H116" i="1" s="1"/>
  <c r="C116" i="1"/>
  <c r="D115" i="1"/>
  <c r="H115" i="1" s="1"/>
  <c r="C115" i="1"/>
  <c r="G114" i="1"/>
  <c r="D114" i="1"/>
  <c r="H114" i="1" s="1"/>
  <c r="C114" i="1"/>
  <c r="D113" i="1"/>
  <c r="H113" i="1" s="1"/>
  <c r="C113" i="1"/>
  <c r="D112" i="1"/>
  <c r="H112" i="1" s="1"/>
  <c r="C112" i="1"/>
  <c r="D111" i="1"/>
  <c r="H111" i="1" s="1"/>
  <c r="C111" i="1"/>
  <c r="D110" i="1"/>
  <c r="H110" i="1" s="1"/>
  <c r="C110" i="1"/>
  <c r="D109" i="1"/>
  <c r="H109" i="1" s="1"/>
  <c r="C109" i="1"/>
  <c r="C108" i="1"/>
  <c r="H107" i="1"/>
  <c r="G107" i="1"/>
  <c r="D107" i="1"/>
  <c r="C107" i="1"/>
  <c r="H106" i="1"/>
  <c r="D106" i="1"/>
  <c r="G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C94" i="1"/>
  <c r="D93" i="1"/>
  <c r="G93" i="1" s="1"/>
  <c r="C93" i="1"/>
  <c r="D92" i="1"/>
  <c r="H92" i="1" s="1"/>
  <c r="C92" i="1"/>
  <c r="H91" i="1"/>
  <c r="G91" i="1"/>
  <c r="D91" i="1"/>
  <c r="C91" i="1"/>
  <c r="D90" i="1"/>
  <c r="H90" i="1" s="1"/>
  <c r="C90" i="1"/>
  <c r="D89" i="1"/>
  <c r="H89" i="1" s="1"/>
  <c r="C89" i="1"/>
  <c r="D88" i="1"/>
  <c r="H88" i="1" s="1"/>
  <c r="C88" i="1"/>
  <c r="D87" i="1"/>
  <c r="H87" i="1" s="1"/>
  <c r="C87" i="1"/>
  <c r="H86" i="1"/>
  <c r="G86" i="1"/>
  <c r="D86" i="1"/>
  <c r="C86" i="1"/>
  <c r="G85" i="1"/>
  <c r="D85" i="1"/>
  <c r="H85" i="1" s="1"/>
  <c r="C85" i="1"/>
  <c r="D84" i="1"/>
  <c r="H84" i="1" s="1"/>
  <c r="C84" i="1"/>
  <c r="H83" i="1"/>
  <c r="G83" i="1"/>
  <c r="D83" i="1"/>
  <c r="C83" i="1"/>
  <c r="D82" i="1"/>
  <c r="H82" i="1" s="1"/>
  <c r="C82" i="1"/>
  <c r="G81" i="1"/>
  <c r="D81" i="1"/>
  <c r="H81" i="1" s="1"/>
  <c r="C81" i="1"/>
  <c r="D80" i="1"/>
  <c r="H80" i="1" s="1"/>
  <c r="C80" i="1"/>
  <c r="D79" i="1"/>
  <c r="H79" i="1" s="1"/>
  <c r="C79" i="1"/>
  <c r="C78" i="1"/>
  <c r="G77" i="1"/>
  <c r="D77" i="1"/>
  <c r="H77" i="1" s="1"/>
  <c r="C77" i="1"/>
  <c r="H76" i="1"/>
  <c r="D76" i="1"/>
  <c r="G76" i="1" s="1"/>
  <c r="C76" i="1"/>
  <c r="D75" i="1"/>
  <c r="H75" i="1" s="1"/>
  <c r="C75" i="1"/>
  <c r="D74" i="1"/>
  <c r="H74" i="1" s="1"/>
  <c r="C74" i="1"/>
  <c r="D73" i="1"/>
  <c r="G73" i="1" s="1"/>
  <c r="C73" i="1"/>
  <c r="G72" i="1"/>
  <c r="D72" i="1"/>
  <c r="H72" i="1" s="1"/>
  <c r="C72" i="1"/>
  <c r="D71" i="1"/>
  <c r="H71" i="1" s="1"/>
  <c r="C71" i="1"/>
  <c r="D70" i="1"/>
  <c r="H70" i="1" s="1"/>
  <c r="C70" i="1"/>
  <c r="D69" i="1"/>
  <c r="H69" i="1" s="1"/>
  <c r="C69" i="1"/>
  <c r="D68" i="1"/>
  <c r="H68" i="1" s="1"/>
  <c r="C68" i="1"/>
  <c r="G67" i="1"/>
  <c r="D67" i="1"/>
  <c r="H67" i="1" s="1"/>
  <c r="C67" i="1"/>
  <c r="H66" i="1"/>
  <c r="D66" i="1"/>
  <c r="G66" i="1" s="1"/>
  <c r="C66" i="1"/>
  <c r="H65" i="1"/>
  <c r="D65" i="1"/>
  <c r="G65" i="1" s="1"/>
  <c r="C65" i="1"/>
  <c r="H64" i="1"/>
  <c r="G64" i="1"/>
  <c r="D64" i="1"/>
  <c r="C64" i="1"/>
  <c r="D63" i="1"/>
  <c r="H63" i="1" s="1"/>
  <c r="C63" i="1"/>
  <c r="D62" i="1"/>
  <c r="H62" i="1" s="1"/>
  <c r="C62" i="1"/>
  <c r="H61" i="1"/>
  <c r="G61" i="1"/>
  <c r="D61" i="1"/>
  <c r="C61" i="1"/>
  <c r="H60" i="1"/>
  <c r="D60" i="1"/>
  <c r="G60" i="1" s="1"/>
  <c r="C60" i="1"/>
  <c r="H59" i="1"/>
  <c r="D59" i="1"/>
  <c r="G59" i="1" s="1"/>
  <c r="C59" i="1"/>
  <c r="G58" i="1"/>
  <c r="D58" i="1"/>
  <c r="H58" i="1" s="1"/>
  <c r="C58" i="1"/>
  <c r="H57" i="1"/>
  <c r="G57" i="1"/>
  <c r="D57" i="1"/>
  <c r="C57" i="1"/>
  <c r="D56" i="1"/>
  <c r="H56" i="1" s="1"/>
  <c r="C56" i="1"/>
  <c r="G55" i="1"/>
  <c r="D55" i="1"/>
  <c r="H55" i="1" s="1"/>
  <c r="C55" i="1"/>
  <c r="D54" i="1"/>
  <c r="H54" i="1" s="1"/>
  <c r="C54" i="1"/>
  <c r="G53" i="1"/>
  <c r="D53" i="1"/>
  <c r="H53" i="1" s="1"/>
  <c r="C53" i="1"/>
  <c r="D52" i="1"/>
  <c r="H52" i="1" s="1"/>
  <c r="C52" i="1"/>
  <c r="D51" i="1"/>
  <c r="H51" i="1" s="1"/>
  <c r="C51" i="1"/>
  <c r="G50" i="1"/>
  <c r="D50" i="1"/>
  <c r="H50" i="1" s="1"/>
  <c r="C50" i="1"/>
  <c r="D49" i="1"/>
  <c r="H49" i="1" s="1"/>
  <c r="C49" i="1"/>
  <c r="D48" i="1"/>
  <c r="H48" i="1" s="1"/>
  <c r="C48" i="1"/>
  <c r="G47" i="1"/>
  <c r="D47" i="1"/>
  <c r="H47" i="1" s="1"/>
  <c r="C47" i="1"/>
  <c r="H46" i="1"/>
  <c r="D46" i="1"/>
  <c r="G46" i="1" s="1"/>
  <c r="C46" i="1"/>
  <c r="C45" i="1"/>
  <c r="D44" i="1"/>
  <c r="G44" i="1" s="1"/>
  <c r="C44" i="1"/>
  <c r="H43" i="1"/>
  <c r="G43" i="1"/>
  <c r="D43" i="1"/>
  <c r="C43" i="1"/>
  <c r="H42" i="1"/>
  <c r="G42" i="1"/>
  <c r="D42" i="1"/>
  <c r="C42" i="1"/>
  <c r="D41" i="1"/>
  <c r="H41" i="1" s="1"/>
  <c r="C41" i="1"/>
  <c r="D40" i="1"/>
  <c r="H40" i="1" s="1"/>
  <c r="C40"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H29" i="1"/>
  <c r="G29" i="1"/>
  <c r="D29" i="1"/>
  <c r="C29" i="1"/>
  <c r="D28" i="1"/>
  <c r="H28" i="1" s="1"/>
  <c r="C28" i="1"/>
  <c r="H27" i="1"/>
  <c r="G27" i="1"/>
  <c r="D27" i="1"/>
  <c r="C27" i="1"/>
  <c r="D26" i="1"/>
  <c r="H26" i="1" s="1"/>
  <c r="C26" i="1"/>
  <c r="D25" i="1"/>
  <c r="H25" i="1" s="1"/>
  <c r="C25" i="1"/>
  <c r="G24" i="1"/>
  <c r="D24" i="1"/>
  <c r="H24" i="1" s="1"/>
  <c r="C24" i="1"/>
  <c r="H23" i="1"/>
  <c r="G23" i="1"/>
  <c r="D23" i="1"/>
  <c r="C23" i="1"/>
  <c r="D22" i="1"/>
  <c r="H22" i="1" s="1"/>
  <c r="C22" i="1"/>
  <c r="D21" i="1"/>
  <c r="H21" i="1" s="1"/>
  <c r="C21" i="1"/>
  <c r="H20" i="1"/>
  <c r="G20" i="1"/>
  <c r="D20" i="1"/>
  <c r="C20" i="1"/>
  <c r="D19" i="1"/>
  <c r="G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H10" i="1"/>
  <c r="G10" i="1"/>
  <c r="D10" i="1"/>
  <c r="C10" i="1"/>
  <c r="H9" i="1"/>
  <c r="G9" i="1"/>
  <c r="D9" i="1"/>
  <c r="C9" i="1"/>
  <c r="H8" i="1"/>
  <c r="G8" i="1"/>
  <c r="D8" i="1"/>
  <c r="C8" i="1"/>
  <c r="H7" i="1"/>
  <c r="G7" i="1"/>
  <c r="D7" i="1"/>
  <c r="C7" i="1"/>
  <c r="H6" i="1"/>
  <c r="G6" i="1"/>
  <c r="D6" i="1"/>
  <c r="C6" i="1"/>
  <c r="D5" i="1"/>
  <c r="H5" i="1" s="1"/>
  <c r="C5" i="1"/>
  <c r="D4" i="1"/>
  <c r="H4" i="1" s="1"/>
  <c r="C4" i="1"/>
  <c r="C3" i="1"/>
  <c r="G648" i="1" l="1"/>
  <c r="E42" i="9"/>
  <c r="B42" i="9" s="1"/>
  <c r="E29" i="9"/>
  <c r="B29" i="9" s="1"/>
  <c r="G656" i="1"/>
  <c r="H238" i="1"/>
  <c r="G239" i="1"/>
  <c r="G189" i="1"/>
  <c r="D164" i="4"/>
  <c r="C160" i="1" s="1"/>
  <c r="G188" i="1"/>
  <c r="G185" i="1"/>
  <c r="G187" i="1"/>
  <c r="G1325" i="1"/>
  <c r="G1324" i="1"/>
  <c r="G1322" i="1"/>
  <c r="G1321" i="1"/>
  <c r="G1320" i="1"/>
  <c r="G1319" i="1"/>
  <c r="G1318" i="1"/>
  <c r="G1317" i="1"/>
  <c r="G1307" i="1"/>
  <c r="G1295" i="1"/>
  <c r="H1294" i="1"/>
  <c r="H1293" i="1"/>
  <c r="H1292" i="1"/>
  <c r="H1291" i="1"/>
  <c r="H1288" i="1"/>
  <c r="H1287" i="1"/>
  <c r="G1281" i="1"/>
  <c r="H1285" i="1"/>
  <c r="H1283" i="1"/>
  <c r="G1282" i="1"/>
  <c r="H1280" i="1"/>
  <c r="G1279" i="1"/>
  <c r="H1276" i="1"/>
  <c r="H1275" i="1"/>
  <c r="G1274" i="1"/>
  <c r="G1272" i="1"/>
  <c r="H1270" i="1"/>
  <c r="H1268" i="1"/>
  <c r="H1269" i="1"/>
  <c r="H1205" i="1"/>
  <c r="H1204" i="1"/>
  <c r="G1203" i="1"/>
  <c r="H1201" i="1"/>
  <c r="F197" i="5"/>
  <c r="H1196" i="1"/>
  <c r="H1195" i="1"/>
  <c r="H1194" i="1"/>
  <c r="H1192" i="1"/>
  <c r="H1190" i="1"/>
  <c r="G1081" i="1"/>
  <c r="G1084" i="1"/>
  <c r="H1082" i="1"/>
  <c r="H1073" i="1"/>
  <c r="H1068" i="1"/>
  <c r="E324" i="9"/>
  <c r="B324" i="9" s="1"/>
  <c r="E74" i="9"/>
  <c r="B74" i="9" s="1"/>
  <c r="H799" i="1"/>
  <c r="E73" i="9"/>
  <c r="B73" i="9" s="1"/>
  <c r="F282" i="9"/>
  <c r="E152" i="9"/>
  <c r="B152" i="9" s="1"/>
  <c r="G592" i="1"/>
  <c r="G594" i="1"/>
  <c r="G588" i="1"/>
  <c r="G589" i="1"/>
  <c r="G585" i="1"/>
  <c r="G586" i="1"/>
  <c r="G581" i="1"/>
  <c r="G579" i="1"/>
  <c r="H579" i="1"/>
  <c r="E584" i="4"/>
  <c r="D578" i="1" s="1"/>
  <c r="G575" i="1"/>
  <c r="G572" i="1"/>
  <c r="G569" i="1"/>
  <c r="G566" i="1"/>
  <c r="G565" i="1"/>
  <c r="H565" i="1"/>
  <c r="E148" i="9"/>
  <c r="B148" i="9" s="1"/>
  <c r="G561" i="1"/>
  <c r="G556" i="1"/>
  <c r="E144" i="9"/>
  <c r="B144" i="9" s="1"/>
  <c r="H551" i="1"/>
  <c r="G551" i="1"/>
  <c r="G552" i="1"/>
  <c r="E140" i="9"/>
  <c r="B140" i="9" s="1"/>
  <c r="F277" i="9"/>
  <c r="B277" i="9" s="1"/>
  <c r="G544" i="1"/>
  <c r="H544" i="1"/>
  <c r="B275" i="9"/>
  <c r="E136" i="9"/>
  <c r="B136" i="9" s="1"/>
  <c r="F274" i="9"/>
  <c r="F272" i="9"/>
  <c r="G536" i="1"/>
  <c r="H536" i="1"/>
  <c r="E536" i="4"/>
  <c r="D530" i="1" s="1"/>
  <c r="H530" i="1" s="1"/>
  <c r="E132" i="9"/>
  <c r="B132" i="9" s="1"/>
  <c r="G533" i="1"/>
  <c r="G531" i="1"/>
  <c r="G532" i="1"/>
  <c r="G528" i="1"/>
  <c r="E522" i="4"/>
  <c r="D516" i="1" s="1"/>
  <c r="H516" i="1" s="1"/>
  <c r="G525" i="1"/>
  <c r="G523" i="1"/>
  <c r="G524" i="1"/>
  <c r="G522" i="1"/>
  <c r="G521" i="1"/>
  <c r="G516" i="1"/>
  <c r="G519" i="1"/>
  <c r="G517" i="1"/>
  <c r="G518" i="1"/>
  <c r="F288" i="9"/>
  <c r="G609" i="1"/>
  <c r="G608" i="1"/>
  <c r="E160" i="9"/>
  <c r="B160" i="9" s="1"/>
  <c r="F286" i="9"/>
  <c r="B286" i="9" s="1"/>
  <c r="G603" i="1"/>
  <c r="F285" i="9"/>
  <c r="B285" i="9" s="1"/>
  <c r="B291" i="9"/>
  <c r="G612" i="1"/>
  <c r="E168" i="9"/>
  <c r="B168" i="9" s="1"/>
  <c r="E172" i="9"/>
  <c r="B172" i="9" s="1"/>
  <c r="E597" i="4"/>
  <c r="D591" i="1" s="1"/>
  <c r="G625" i="1"/>
  <c r="E629" i="4"/>
  <c r="D623" i="1" s="1"/>
  <c r="G515" i="1"/>
  <c r="G514" i="1"/>
  <c r="E128" i="9"/>
  <c r="B128" i="9" s="1"/>
  <c r="G511" i="1"/>
  <c r="G508" i="1"/>
  <c r="E124" i="9"/>
  <c r="B124" i="9" s="1"/>
  <c r="G509" i="1"/>
  <c r="G503" i="1"/>
  <c r="F269" i="9"/>
  <c r="B269" i="9" s="1"/>
  <c r="G505" i="1"/>
  <c r="E120" i="9"/>
  <c r="B120" i="9" s="1"/>
  <c r="F266" i="9"/>
  <c r="H496" i="1"/>
  <c r="G500" i="1"/>
  <c r="F264" i="9"/>
  <c r="G498" i="1"/>
  <c r="G495" i="1"/>
  <c r="F261" i="9"/>
  <c r="B261" i="9" s="1"/>
  <c r="G493" i="1"/>
  <c r="H491" i="1"/>
  <c r="G491" i="1"/>
  <c r="E491" i="4"/>
  <c r="D485" i="1" s="1"/>
  <c r="B259" i="9"/>
  <c r="F258" i="9"/>
  <c r="G488" i="1"/>
  <c r="G486" i="1"/>
  <c r="G487" i="1"/>
  <c r="G482" i="1"/>
  <c r="G483" i="1"/>
  <c r="G479" i="1"/>
  <c r="G480" i="1"/>
  <c r="E479" i="4"/>
  <c r="D473" i="1" s="1"/>
  <c r="G477" i="1"/>
  <c r="G474" i="1"/>
  <c r="H472" i="1"/>
  <c r="H469" i="1"/>
  <c r="H466" i="1"/>
  <c r="E466" i="4"/>
  <c r="D460" i="1" s="1"/>
  <c r="H460" i="1" s="1"/>
  <c r="G463" i="1"/>
  <c r="G461" i="1"/>
  <c r="G462" i="1"/>
  <c r="G459" i="1"/>
  <c r="G458" i="1"/>
  <c r="E104" i="9"/>
  <c r="B104" i="9" s="1"/>
  <c r="G451" i="1"/>
  <c r="E100" i="9"/>
  <c r="B100" i="9" s="1"/>
  <c r="G453" i="1"/>
  <c r="G449" i="1"/>
  <c r="H446" i="1"/>
  <c r="G446" i="1"/>
  <c r="G445" i="1"/>
  <c r="G443" i="1"/>
  <c r="G442" i="1"/>
  <c r="G439" i="1"/>
  <c r="H439" i="1"/>
  <c r="F253" i="9"/>
  <c r="B253" i="9" s="1"/>
  <c r="G438" i="1"/>
  <c r="E93" i="9"/>
  <c r="B93" i="9" s="1"/>
  <c r="G437" i="1"/>
  <c r="E431" i="4"/>
  <c r="F250" i="9"/>
  <c r="G434" i="1"/>
  <c r="G436" i="1"/>
  <c r="F248" i="9"/>
  <c r="H426" i="1"/>
  <c r="G430" i="1"/>
  <c r="G429" i="1"/>
  <c r="G428" i="1"/>
  <c r="G427" i="1"/>
  <c r="G405" i="1"/>
  <c r="G406" i="1"/>
  <c r="G403" i="1"/>
  <c r="H402" i="1"/>
  <c r="G396" i="1"/>
  <c r="G399" i="1"/>
  <c r="G398" i="1"/>
  <c r="G395" i="1"/>
  <c r="G393" i="1"/>
  <c r="H393" i="1"/>
  <c r="G392" i="1"/>
  <c r="G391" i="1"/>
  <c r="G388" i="1"/>
  <c r="G387" i="1"/>
  <c r="G386" i="1"/>
  <c r="G385" i="1"/>
  <c r="G383" i="1"/>
  <c r="G384" i="1"/>
  <c r="G382" i="1"/>
  <c r="G380" i="1"/>
  <c r="G379" i="1"/>
  <c r="G378" i="1"/>
  <c r="G376" i="1"/>
  <c r="G375" i="1"/>
  <c r="G372" i="1"/>
  <c r="G369" i="1"/>
  <c r="H367" i="1"/>
  <c r="H365" i="1"/>
  <c r="H361" i="1"/>
  <c r="H364" i="1"/>
  <c r="H363" i="1"/>
  <c r="E361" i="4"/>
  <c r="D356" i="1" s="1"/>
  <c r="H359" i="1"/>
  <c r="H350" i="1"/>
  <c r="G348" i="1"/>
  <c r="G347" i="1"/>
  <c r="G344" i="1"/>
  <c r="G345" i="1"/>
  <c r="G343" i="1"/>
  <c r="G341" i="1"/>
  <c r="G342" i="1"/>
  <c r="G340" i="1"/>
  <c r="G339" i="1"/>
  <c r="H336" i="1"/>
  <c r="H337" i="1"/>
  <c r="G335" i="1"/>
  <c r="G333" i="1"/>
  <c r="H331" i="1"/>
  <c r="G331" i="1"/>
  <c r="G332" i="1"/>
  <c r="G330" i="1"/>
  <c r="G329" i="1"/>
  <c r="G325" i="1"/>
  <c r="G324" i="1"/>
  <c r="E321" i="4"/>
  <c r="D316" i="1" s="1"/>
  <c r="H316" i="1" s="1"/>
  <c r="G322" i="1"/>
  <c r="G323" i="1"/>
  <c r="G321" i="1"/>
  <c r="G319" i="1"/>
  <c r="G317" i="1"/>
  <c r="G318" i="1"/>
  <c r="G315" i="1"/>
  <c r="G314" i="1"/>
  <c r="G313" i="1"/>
  <c r="E309" i="4"/>
  <c r="G312" i="1"/>
  <c r="G309" i="1"/>
  <c r="G310" i="1"/>
  <c r="D304" i="1"/>
  <c r="H304" i="1" s="1"/>
  <c r="G305" i="1"/>
  <c r="G306" i="1"/>
  <c r="G257" i="1"/>
  <c r="G256" i="1"/>
  <c r="G255" i="1"/>
  <c r="G253" i="1"/>
  <c r="G254" i="1"/>
  <c r="E77" i="9"/>
  <c r="B77" i="9" s="1"/>
  <c r="G249" i="1"/>
  <c r="G248" i="1"/>
  <c r="G246" i="1"/>
  <c r="G247" i="1"/>
  <c r="G245" i="1"/>
  <c r="G244" i="1"/>
  <c r="G242" i="1"/>
  <c r="G243" i="1"/>
  <c r="E230" i="4"/>
  <c r="D226" i="1" s="1"/>
  <c r="H226" i="1" s="1"/>
  <c r="G237" i="1"/>
  <c r="E72" i="9"/>
  <c r="B72" i="9" s="1"/>
  <c r="G233" i="1"/>
  <c r="G234" i="1"/>
  <c r="G232" i="1"/>
  <c r="G230" i="1"/>
  <c r="G231" i="1"/>
  <c r="G227" i="1"/>
  <c r="G228" i="1"/>
  <c r="G225" i="1"/>
  <c r="G223" i="1"/>
  <c r="G221" i="1"/>
  <c r="G222" i="1"/>
  <c r="G218" i="1"/>
  <c r="G219" i="1"/>
  <c r="G216" i="1"/>
  <c r="E67" i="9"/>
  <c r="B67" i="9" s="1"/>
  <c r="F246" i="9"/>
  <c r="B246" i="9" s="1"/>
  <c r="G214" i="1"/>
  <c r="G213" i="1"/>
  <c r="H212" i="1"/>
  <c r="G210" i="1"/>
  <c r="G209" i="1"/>
  <c r="G208" i="1"/>
  <c r="G207" i="1"/>
  <c r="E64" i="9"/>
  <c r="B64" i="9" s="1"/>
  <c r="G206" i="1"/>
  <c r="G204" i="1"/>
  <c r="H205" i="1"/>
  <c r="E59" i="9"/>
  <c r="B59" i="9" s="1"/>
  <c r="G200" i="1"/>
  <c r="G199" i="1"/>
  <c r="E202" i="4"/>
  <c r="D198" i="1" s="1"/>
  <c r="G196" i="1"/>
  <c r="E55" i="9"/>
  <c r="B55" i="9" s="1"/>
  <c r="H188" i="1"/>
  <c r="H187" i="1"/>
  <c r="G181" i="1"/>
  <c r="G179" i="1"/>
  <c r="G177" i="1"/>
  <c r="G176" i="1"/>
  <c r="G147" i="1"/>
  <c r="G144" i="1"/>
  <c r="G143" i="1"/>
  <c r="G140" i="1"/>
  <c r="G139" i="1"/>
  <c r="G136" i="1"/>
  <c r="G137" i="1"/>
  <c r="H131" i="1"/>
  <c r="E134" i="4"/>
  <c r="G129" i="1"/>
  <c r="G127" i="1"/>
  <c r="F129" i="4"/>
  <c r="G124" i="1"/>
  <c r="G123" i="1"/>
  <c r="D122" i="1"/>
  <c r="G120" i="1"/>
  <c r="G119" i="1"/>
  <c r="G118" i="1"/>
  <c r="G116" i="1"/>
  <c r="G117" i="1"/>
  <c r="G115" i="1"/>
  <c r="G113" i="1"/>
  <c r="D108" i="1"/>
  <c r="H108" i="1" s="1"/>
  <c r="G112" i="1"/>
  <c r="G111" i="1"/>
  <c r="G110" i="1"/>
  <c r="G108" i="1"/>
  <c r="G109" i="1"/>
  <c r="E106" i="4"/>
  <c r="D102" i="1" s="1"/>
  <c r="H102" i="1" s="1"/>
  <c r="F235" i="9"/>
  <c r="G105" i="1"/>
  <c r="G103" i="1"/>
  <c r="G104" i="1"/>
  <c r="G101" i="1"/>
  <c r="E44" i="9"/>
  <c r="B44" i="9" s="1"/>
  <c r="G100" i="1"/>
  <c r="G99" i="1"/>
  <c r="G98" i="1"/>
  <c r="G97" i="1"/>
  <c r="G96" i="1"/>
  <c r="G94" i="1"/>
  <c r="G95" i="1"/>
  <c r="H93" i="1"/>
  <c r="G92" i="1"/>
  <c r="F234" i="9"/>
  <c r="G90" i="1"/>
  <c r="G89" i="1"/>
  <c r="F232" i="9"/>
  <c r="G87" i="1"/>
  <c r="G88" i="1"/>
  <c r="E82" i="4"/>
  <c r="D78" i="1" s="1"/>
  <c r="H78" i="1" s="1"/>
  <c r="G84" i="1"/>
  <c r="G82" i="1"/>
  <c r="G79" i="1"/>
  <c r="G80" i="1"/>
  <c r="G75" i="1"/>
  <c r="G74" i="1"/>
  <c r="H73" i="1"/>
  <c r="E39" i="9"/>
  <c r="B39" i="9" s="1"/>
  <c r="G70" i="1"/>
  <c r="G71" i="1"/>
  <c r="G69" i="1"/>
  <c r="E36" i="9"/>
  <c r="B36" i="9" s="1"/>
  <c r="G68" i="1"/>
  <c r="G63" i="1"/>
  <c r="G62" i="1"/>
  <c r="G56" i="1"/>
  <c r="G54" i="1"/>
  <c r="E31" i="9"/>
  <c r="B31" i="9" s="1"/>
  <c r="G52" i="1"/>
  <c r="G51" i="1"/>
  <c r="G49" i="1"/>
  <c r="G48" i="1"/>
  <c r="H44" i="1"/>
  <c r="G40" i="1"/>
  <c r="G41" i="1"/>
  <c r="G38" i="1"/>
  <c r="G37" i="1"/>
  <c r="G35" i="1"/>
  <c r="G36" i="1"/>
  <c r="G34" i="1"/>
  <c r="G32" i="1"/>
  <c r="G33" i="1"/>
  <c r="G31" i="1"/>
  <c r="G30" i="1"/>
  <c r="G28" i="1"/>
  <c r="G25" i="1"/>
  <c r="G26" i="1"/>
  <c r="E28" i="9"/>
  <c r="B28" i="9" s="1"/>
  <c r="H19" i="1"/>
  <c r="G22" i="1"/>
  <c r="G21" i="1"/>
  <c r="G1536" i="1"/>
  <c r="G1535" i="1"/>
  <c r="G1533" i="1"/>
  <c r="G1532" i="1"/>
  <c r="G1531" i="1"/>
  <c r="G1529" i="1"/>
  <c r="G1528" i="1"/>
  <c r="G1525" i="1"/>
  <c r="G1526" i="1"/>
  <c r="G1527" i="1"/>
  <c r="H1506" i="1"/>
  <c r="H1505" i="1"/>
  <c r="H1502" i="1"/>
  <c r="H1501" i="1"/>
  <c r="H1499" i="1"/>
  <c r="H1498" i="1"/>
  <c r="H1497" i="1"/>
  <c r="H1494" i="1"/>
  <c r="H1493" i="1"/>
  <c r="H1492" i="1"/>
  <c r="H1490" i="1"/>
  <c r="E89" i="6"/>
  <c r="D1485" i="1" s="1"/>
  <c r="G1485" i="1" s="1"/>
  <c r="H1489" i="1"/>
  <c r="G1488" i="1"/>
  <c r="G1487" i="1"/>
  <c r="G1484" i="1"/>
  <c r="G1483" i="1"/>
  <c r="G1482" i="1"/>
  <c r="G1480" i="1"/>
  <c r="G1479" i="1"/>
  <c r="G1477" i="1"/>
  <c r="G1476" i="1"/>
  <c r="G1473" i="1"/>
  <c r="G1471" i="1"/>
  <c r="G1472" i="1"/>
  <c r="G1470" i="1"/>
  <c r="G1468" i="1"/>
  <c r="G1467" i="1"/>
  <c r="G1466" i="1"/>
  <c r="G1465" i="1"/>
  <c r="G1464" i="1"/>
  <c r="G1462" i="1"/>
  <c r="G1463" i="1"/>
  <c r="G1461" i="1"/>
  <c r="G1460" i="1"/>
  <c r="G1459" i="1"/>
  <c r="G1457" i="1"/>
  <c r="G1458" i="1"/>
  <c r="G1455" i="1"/>
  <c r="G1454" i="1"/>
  <c r="G1453" i="1"/>
  <c r="H1450" i="1"/>
  <c r="G1450" i="1"/>
  <c r="G1451" i="1"/>
  <c r="G1449" i="1"/>
  <c r="G1446" i="1"/>
  <c r="G1447" i="1"/>
  <c r="G1445" i="1"/>
  <c r="G1444" i="1"/>
  <c r="G1442" i="1"/>
  <c r="G1441" i="1"/>
  <c r="G1439" i="1"/>
  <c r="G1440" i="1"/>
  <c r="E35" i="6"/>
  <c r="G1438" i="1"/>
  <c r="G1435" i="1"/>
  <c r="G1437" i="1"/>
  <c r="G1434" i="1"/>
  <c r="G1432" i="1"/>
  <c r="G1433" i="1"/>
  <c r="G1430" i="1"/>
  <c r="G1427" i="1"/>
  <c r="G1426" i="1"/>
  <c r="G1424" i="1"/>
  <c r="G1425" i="1"/>
  <c r="G1423" i="1"/>
  <c r="G1421" i="1"/>
  <c r="G1418" i="1"/>
  <c r="G1419" i="1"/>
  <c r="G1417" i="1"/>
  <c r="G1416" i="1"/>
  <c r="G1415" i="1"/>
  <c r="G1414" i="1"/>
  <c r="G1413" i="1"/>
  <c r="G1412" i="1"/>
  <c r="G1411" i="1"/>
  <c r="G1409" i="1"/>
  <c r="G1410" i="1"/>
  <c r="G1408" i="1"/>
  <c r="G1406" i="1"/>
  <c r="G1407" i="1"/>
  <c r="E5" i="6"/>
  <c r="I27" i="3" s="1"/>
  <c r="H1404" i="1"/>
  <c r="G1524" i="1"/>
  <c r="G1523" i="1"/>
  <c r="G1521" i="1"/>
  <c r="G1520" i="1"/>
  <c r="G1519" i="1"/>
  <c r="E114" i="6"/>
  <c r="D1510" i="1" s="1"/>
  <c r="H1510" i="1" s="1"/>
  <c r="G1517" i="1"/>
  <c r="G1516" i="1"/>
  <c r="G1511" i="1"/>
  <c r="G1510" i="1"/>
  <c r="J1548" i="1"/>
  <c r="G1548" i="1"/>
  <c r="E38" i="7"/>
  <c r="D38" i="7"/>
  <c r="C1571" i="1" s="1"/>
  <c r="J1578" i="1"/>
  <c r="G1577" i="1"/>
  <c r="G1578" i="1"/>
  <c r="H35" i="3"/>
  <c r="G1576" i="1"/>
  <c r="I35" i="3"/>
  <c r="D1571" i="1"/>
  <c r="G1573" i="1"/>
  <c r="H1573" i="1"/>
  <c r="G1570" i="1"/>
  <c r="E22" i="7"/>
  <c r="I34" i="3" s="1"/>
  <c r="G1558" i="1"/>
  <c r="D1556" i="1"/>
  <c r="H1556" i="1" s="1"/>
  <c r="J1575" i="1"/>
  <c r="H1571" i="1"/>
  <c r="C1572" i="1"/>
  <c r="J1569" i="1"/>
  <c r="J1567" i="1"/>
  <c r="J1565" i="1"/>
  <c r="D22" i="7"/>
  <c r="H34" i="3" s="1"/>
  <c r="J1562" i="1"/>
  <c r="J1560" i="1"/>
  <c r="J1552" i="1"/>
  <c r="H1547" i="1"/>
  <c r="G1550" i="1"/>
  <c r="J1550" i="1"/>
  <c r="G1547" i="1"/>
  <c r="D6" i="7"/>
  <c r="C1539" i="1" s="1"/>
  <c r="H1552" i="1"/>
  <c r="H1549" i="1"/>
  <c r="J1554" i="1"/>
  <c r="I1548" i="1"/>
  <c r="E6" i="7"/>
  <c r="D1539" i="1" s="1"/>
  <c r="H1545" i="1"/>
  <c r="H1540" i="1"/>
  <c r="H1546" i="1"/>
  <c r="H1542" i="1"/>
  <c r="G1545" i="1"/>
  <c r="I1545" i="1" s="1"/>
  <c r="H1541" i="1"/>
  <c r="G1541" i="1"/>
  <c r="I1541" i="1" s="1"/>
  <c r="I1543" i="1"/>
  <c r="G1369" i="1"/>
  <c r="H1373" i="1"/>
  <c r="H1377" i="1"/>
  <c r="H1379" i="1"/>
  <c r="H1381" i="1"/>
  <c r="H1383" i="1"/>
  <c r="H1387" i="1"/>
  <c r="H1389" i="1"/>
  <c r="H1391" i="1"/>
  <c r="H1393" i="1"/>
  <c r="H1395" i="1"/>
  <c r="H1397" i="1"/>
  <c r="H1399" i="1"/>
  <c r="E335" i="9"/>
  <c r="B335" i="9" s="1"/>
  <c r="G1385" i="1"/>
  <c r="G1386" i="1"/>
  <c r="H1400" i="1"/>
  <c r="G1387" i="1"/>
  <c r="G1388" i="1"/>
  <c r="G1389" i="1"/>
  <c r="G1390" i="1"/>
  <c r="G1391" i="1"/>
  <c r="G1392" i="1"/>
  <c r="G1393" i="1"/>
  <c r="G1394" i="1"/>
  <c r="G1395" i="1"/>
  <c r="G1396" i="1"/>
  <c r="G1397" i="1"/>
  <c r="G1398" i="1"/>
  <c r="G1399" i="1"/>
  <c r="G1400" i="1"/>
  <c r="G1384" i="1"/>
  <c r="G1383" i="1"/>
  <c r="G1382" i="1"/>
  <c r="G1377" i="1"/>
  <c r="G1378" i="1"/>
  <c r="G1379" i="1"/>
  <c r="G1380" i="1"/>
  <c r="G1381" i="1"/>
  <c r="E327" i="9"/>
  <c r="B327" i="9" s="1"/>
  <c r="E322" i="9"/>
  <c r="B322" i="9" s="1"/>
  <c r="E330" i="9"/>
  <c r="B330" i="9" s="1"/>
  <c r="G1341" i="1"/>
  <c r="G1340" i="1"/>
  <c r="G1339" i="1"/>
  <c r="E318" i="9"/>
  <c r="B318" i="9" s="1"/>
  <c r="H1308" i="1"/>
  <c r="H1300" i="1"/>
  <c r="G1300" i="1"/>
  <c r="G1301" i="1"/>
  <c r="G1302" i="1"/>
  <c r="H1295" i="1"/>
  <c r="G1299" i="1"/>
  <c r="G1298" i="1"/>
  <c r="G1297" i="1"/>
  <c r="G1296" i="1"/>
  <c r="G1294" i="1"/>
  <c r="G1292" i="1"/>
  <c r="G1291" i="1"/>
  <c r="H1281" i="1"/>
  <c r="G1288" i="1"/>
  <c r="G1286" i="1"/>
  <c r="G1284" i="1"/>
  <c r="G1283" i="1"/>
  <c r="G1280" i="1"/>
  <c r="G1270" i="1"/>
  <c r="G1271" i="1"/>
  <c r="G1273" i="1"/>
  <c r="G1275" i="1"/>
  <c r="G1276" i="1"/>
  <c r="H1272" i="1"/>
  <c r="H1274" i="1"/>
  <c r="H1277" i="1"/>
  <c r="G1268" i="1"/>
  <c r="G1269" i="1"/>
  <c r="G1258" i="1"/>
  <c r="G1252" i="1"/>
  <c r="H1252" i="1"/>
  <c r="G1243" i="1"/>
  <c r="G1244" i="1"/>
  <c r="G1245" i="1"/>
  <c r="G1246" i="1"/>
  <c r="G1247" i="1"/>
  <c r="G1248" i="1"/>
  <c r="G1249" i="1"/>
  <c r="G1250" i="1"/>
  <c r="E219" i="5"/>
  <c r="E329" i="9"/>
  <c r="B329" i="9" s="1"/>
  <c r="G1241" i="1"/>
  <c r="G1242" i="1"/>
  <c r="G1224" i="1"/>
  <c r="E323" i="9"/>
  <c r="B323" i="9" s="1"/>
  <c r="E320" i="9"/>
  <c r="B320" i="9" s="1"/>
  <c r="H1215" i="1"/>
  <c r="G1208" i="1"/>
  <c r="H1213" i="1"/>
  <c r="H1211" i="1"/>
  <c r="G1204" i="1"/>
  <c r="G1201" i="1"/>
  <c r="G1202" i="1"/>
  <c r="G1192" i="1"/>
  <c r="G1193" i="1"/>
  <c r="G1194" i="1"/>
  <c r="G1195" i="1"/>
  <c r="G1196" i="1"/>
  <c r="G1197" i="1"/>
  <c r="G1190" i="1"/>
  <c r="G1191" i="1"/>
  <c r="G1189" i="1"/>
  <c r="G1187" i="1"/>
  <c r="G1185" i="1"/>
  <c r="G1186" i="1"/>
  <c r="G1176" i="1"/>
  <c r="F171" i="5"/>
  <c r="H1170" i="1"/>
  <c r="G1170" i="1"/>
  <c r="G1172" i="1"/>
  <c r="E312" i="9"/>
  <c r="B312" i="9" s="1"/>
  <c r="G1163" i="1"/>
  <c r="G1160" i="1"/>
  <c r="G1159" i="1"/>
  <c r="G1158" i="1"/>
  <c r="G1157" i="1"/>
  <c r="G1155" i="1"/>
  <c r="G1156" i="1"/>
  <c r="G1154" i="1"/>
  <c r="G1153" i="1"/>
  <c r="G1150" i="1"/>
  <c r="G1148" i="1"/>
  <c r="G1141" i="1"/>
  <c r="H1132" i="1"/>
  <c r="G1132" i="1"/>
  <c r="E119" i="5"/>
  <c r="D1124" i="1" s="1"/>
  <c r="H1124" i="1" s="1"/>
  <c r="G1133" i="1"/>
  <c r="G1128" i="1"/>
  <c r="G1129" i="1"/>
  <c r="G1130" i="1"/>
  <c r="G1131" i="1"/>
  <c r="G1125" i="1"/>
  <c r="G1126" i="1"/>
  <c r="G1114" i="1"/>
  <c r="G1115" i="1"/>
  <c r="G1116" i="1"/>
  <c r="G1117" i="1"/>
  <c r="G1118" i="1"/>
  <c r="G1119" i="1"/>
  <c r="G1120" i="1"/>
  <c r="G1121" i="1"/>
  <c r="G1122" i="1"/>
  <c r="G1123" i="1"/>
  <c r="H1112" i="1"/>
  <c r="G1112" i="1"/>
  <c r="G1113" i="1"/>
  <c r="G1096" i="1"/>
  <c r="G1097" i="1"/>
  <c r="G1098" i="1"/>
  <c r="G1099" i="1"/>
  <c r="G1100" i="1"/>
  <c r="G1101" i="1"/>
  <c r="G1102" i="1"/>
  <c r="G1103" i="1"/>
  <c r="G1104" i="1"/>
  <c r="G1105" i="1"/>
  <c r="G1106" i="1"/>
  <c r="G1107" i="1"/>
  <c r="G1108" i="1"/>
  <c r="G1109" i="1"/>
  <c r="G1110" i="1"/>
  <c r="G1111" i="1"/>
  <c r="G1094" i="1"/>
  <c r="G1095" i="1"/>
  <c r="G1091" i="1"/>
  <c r="G1090" i="1"/>
  <c r="G1089" i="1"/>
  <c r="G1087" i="1"/>
  <c r="E70" i="5"/>
  <c r="D1075" i="1" s="1"/>
  <c r="H1075" i="1" s="1"/>
  <c r="G1083" i="1"/>
  <c r="G1079" i="1"/>
  <c r="G1078" i="1"/>
  <c r="F341" i="9"/>
  <c r="B341" i="9" s="1"/>
  <c r="G1075" i="1"/>
  <c r="G1076" i="1"/>
  <c r="G1077" i="1"/>
  <c r="G1073" i="1"/>
  <c r="G1072" i="1"/>
  <c r="G1070" i="1"/>
  <c r="G1068" i="1"/>
  <c r="G1069" i="1"/>
  <c r="G1063" i="1"/>
  <c r="G1065" i="1"/>
  <c r="G1067" i="1"/>
  <c r="H1064" i="1"/>
  <c r="H1066" i="1"/>
  <c r="G1062" i="1"/>
  <c r="H1061" i="1"/>
  <c r="H1057" i="1"/>
  <c r="H1058" i="1"/>
  <c r="H1055" i="1"/>
  <c r="H1050" i="1"/>
  <c r="H1049" i="1"/>
  <c r="H1048" i="1"/>
  <c r="G1044" i="1"/>
  <c r="G1040" i="1"/>
  <c r="G1039" i="1"/>
  <c r="G1037" i="1"/>
  <c r="G1036" i="1"/>
  <c r="G1034" i="1"/>
  <c r="G1035" i="1"/>
  <c r="G1032" i="1"/>
  <c r="G1028" i="1"/>
  <c r="G1018" i="1"/>
  <c r="G1022" i="1"/>
  <c r="G1021" i="1"/>
  <c r="G1016" i="1"/>
  <c r="G1015" i="1"/>
  <c r="G1013" i="1"/>
  <c r="G1014" i="1"/>
  <c r="G1009" i="1"/>
  <c r="G1010" i="1"/>
  <c r="G1003" i="1"/>
  <c r="E156" i="9"/>
  <c r="B156" i="9" s="1"/>
  <c r="E85" i="9"/>
  <c r="B85" i="9" s="1"/>
  <c r="E89" i="9"/>
  <c r="B89" i="9" s="1"/>
  <c r="E101" i="9"/>
  <c r="B101" i="9" s="1"/>
  <c r="E109" i="9"/>
  <c r="B109" i="9" s="1"/>
  <c r="E117" i="9"/>
  <c r="B117" i="9" s="1"/>
  <c r="E125" i="9"/>
  <c r="B125" i="9" s="1"/>
  <c r="E133" i="9"/>
  <c r="B133" i="9" s="1"/>
  <c r="E141" i="9"/>
  <c r="B141" i="9" s="1"/>
  <c r="E149" i="9"/>
  <c r="B149" i="9" s="1"/>
  <c r="E161" i="9"/>
  <c r="B161" i="9" s="1"/>
  <c r="E169" i="9"/>
  <c r="B169" i="9" s="1"/>
  <c r="F249" i="9"/>
  <c r="B249" i="9" s="1"/>
  <c r="F254" i="9"/>
  <c r="B254" i="9" s="1"/>
  <c r="F260" i="9"/>
  <c r="B260" i="9" s="1"/>
  <c r="B263" i="9"/>
  <c r="F265" i="9"/>
  <c r="B265" i="9" s="1"/>
  <c r="F270" i="9"/>
  <c r="B270" i="9" s="1"/>
  <c r="F276" i="9"/>
  <c r="B276" i="9" s="1"/>
  <c r="B279" i="9"/>
  <c r="F281" i="9"/>
  <c r="B281" i="9" s="1"/>
  <c r="B251" i="9"/>
  <c r="B267" i="9"/>
  <c r="B283" i="9"/>
  <c r="F290" i="9"/>
  <c r="E97" i="9"/>
  <c r="B97" i="9" s="1"/>
  <c r="E105" i="9"/>
  <c r="B105" i="9" s="1"/>
  <c r="E113" i="9"/>
  <c r="B113" i="9" s="1"/>
  <c r="E121" i="9"/>
  <c r="B121" i="9" s="1"/>
  <c r="E129" i="9"/>
  <c r="B129" i="9" s="1"/>
  <c r="E137" i="9"/>
  <c r="B137" i="9" s="1"/>
  <c r="E145" i="9"/>
  <c r="B145" i="9" s="1"/>
  <c r="E153" i="9"/>
  <c r="B153" i="9" s="1"/>
  <c r="E157" i="9"/>
  <c r="B157" i="9" s="1"/>
  <c r="E165" i="9"/>
  <c r="B165" i="9" s="1"/>
  <c r="E173" i="9"/>
  <c r="B173" i="9" s="1"/>
  <c r="F252" i="9"/>
  <c r="B252" i="9" s="1"/>
  <c r="B255" i="9"/>
  <c r="F257" i="9"/>
  <c r="B257" i="9" s="1"/>
  <c r="F262" i="9"/>
  <c r="B262" i="9" s="1"/>
  <c r="F268" i="9"/>
  <c r="B268" i="9" s="1"/>
  <c r="B271" i="9"/>
  <c r="F273" i="9"/>
  <c r="B273" i="9" s="1"/>
  <c r="F278" i="9"/>
  <c r="B278" i="9" s="1"/>
  <c r="F284" i="9"/>
  <c r="B284" i="9" s="1"/>
  <c r="B287" i="9"/>
  <c r="F289" i="9"/>
  <c r="B289" i="9" s="1"/>
  <c r="G849" i="1"/>
  <c r="G799" i="1"/>
  <c r="H736" i="1"/>
  <c r="E46" i="9"/>
  <c r="B46" i="9" s="1"/>
  <c r="G724"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E63" i="9"/>
  <c r="B63" i="9" s="1"/>
  <c r="E68" i="9"/>
  <c r="B68" i="9" s="1"/>
  <c r="F241" i="9"/>
  <c r="B241" i="9" s="1"/>
  <c r="F245" i="9"/>
  <c r="B245" i="9" s="1"/>
  <c r="E60" i="9"/>
  <c r="B60" i="9" s="1"/>
  <c r="E71" i="9"/>
  <c r="B71" i="9" s="1"/>
  <c r="B239" i="9"/>
  <c r="E52" i="9"/>
  <c r="B52" i="9" s="1"/>
  <c r="E43" i="9"/>
  <c r="B43" i="9" s="1"/>
  <c r="E48" i="9"/>
  <c r="B48" i="9" s="1"/>
  <c r="E37" i="9"/>
  <c r="B37" i="9" s="1"/>
  <c r="E47" i="9"/>
  <c r="B47" i="9" s="1"/>
  <c r="B232" i="9"/>
  <c r="F233" i="9"/>
  <c r="B233" i="9" s="1"/>
  <c r="F230" i="9"/>
  <c r="E27" i="9"/>
  <c r="B27" i="9" s="1"/>
  <c r="E32" i="9"/>
  <c r="B32" i="9" s="1"/>
  <c r="G650" i="1"/>
  <c r="E296" i="9"/>
  <c r="B296" i="9" s="1"/>
  <c r="G632" i="1"/>
  <c r="H623" i="1"/>
  <c r="G623" i="1"/>
  <c r="B292" i="9"/>
  <c r="G636" i="1"/>
  <c r="G635" i="1"/>
  <c r="G411" i="1"/>
  <c r="G410" i="1"/>
  <c r="G409" i="1"/>
  <c r="G407" i="1"/>
  <c r="G263" i="1"/>
  <c r="G264" i="1"/>
  <c r="G262" i="1"/>
  <c r="H261" i="1"/>
  <c r="G260" i="1"/>
  <c r="H259" i="1"/>
  <c r="E81" i="9"/>
  <c r="B81" i="9" s="1"/>
  <c r="B247" i="9"/>
  <c r="H273" i="1"/>
  <c r="H270" i="1"/>
  <c r="H274" i="1"/>
  <c r="G274" i="1"/>
  <c r="H279" i="1"/>
  <c r="G294" i="1"/>
  <c r="H294" i="1"/>
  <c r="G285" i="1"/>
  <c r="H285" i="1"/>
  <c r="E273" i="4"/>
  <c r="D269" i="1" s="1"/>
  <c r="G269" i="1" s="1"/>
  <c r="H156" i="1"/>
  <c r="G159" i="1"/>
  <c r="H154" i="1"/>
  <c r="H153" i="1"/>
  <c r="D150" i="1"/>
  <c r="G13" i="1"/>
  <c r="G18" i="1"/>
  <c r="G15" i="1"/>
  <c r="G16" i="1"/>
  <c r="G17" i="1"/>
  <c r="E7" i="4"/>
  <c r="D3" i="1" s="1"/>
  <c r="H3" i="1" s="1"/>
  <c r="G14" i="1"/>
  <c r="G11" i="1"/>
  <c r="G12" i="1"/>
  <c r="G4" i="1"/>
  <c r="G5" i="1"/>
  <c r="G1685" i="1"/>
  <c r="H1683" i="1"/>
  <c r="G1677" i="1"/>
  <c r="G1674" i="1"/>
  <c r="H1674" i="1"/>
  <c r="H1675" i="1"/>
  <c r="G1669" i="1"/>
  <c r="G1664" i="1"/>
  <c r="H1667" i="1"/>
  <c r="G1661" i="1"/>
  <c r="H1659" i="1"/>
  <c r="G1654" i="1"/>
  <c r="G1653" i="1"/>
  <c r="H1651" i="1"/>
  <c r="G1645" i="1"/>
  <c r="H1643" i="1"/>
  <c r="H1642" i="1"/>
  <c r="D51" i="8"/>
  <c r="C1628" i="1" s="1"/>
  <c r="H1628" i="1" s="1"/>
  <c r="G1637" i="1"/>
  <c r="G1629" i="1"/>
  <c r="C1634" i="1"/>
  <c r="H1635" i="1"/>
  <c r="H1627" i="1"/>
  <c r="G1626" i="1"/>
  <c r="G1624" i="1"/>
  <c r="G1618" i="1"/>
  <c r="D25" i="8"/>
  <c r="C1602" i="1" s="1"/>
  <c r="H1602" i="1" s="1"/>
  <c r="G1616" i="1"/>
  <c r="G1614" i="1"/>
  <c r="G1610" i="1"/>
  <c r="G1608" i="1"/>
  <c r="G1606" i="1"/>
  <c r="C1604" i="1"/>
  <c r="H1604" i="1" s="1"/>
  <c r="G1600" i="1"/>
  <c r="H1595" i="1"/>
  <c r="G1598" i="1"/>
  <c r="D6" i="8"/>
  <c r="C1583" i="1" s="1"/>
  <c r="G1583" i="1" s="1"/>
  <c r="G1589" i="1"/>
  <c r="G1594" i="1"/>
  <c r="G1586" i="1"/>
  <c r="G1263" i="1"/>
  <c r="E305" i="9"/>
  <c r="B305" i="9" s="1"/>
  <c r="G1262" i="1"/>
  <c r="G1260" i="1"/>
  <c r="G1261" i="1"/>
  <c r="H298" i="1"/>
  <c r="G416" i="1"/>
  <c r="G423" i="1"/>
  <c r="G414" i="1"/>
  <c r="E647" i="4"/>
  <c r="D641" i="1" s="1"/>
  <c r="F236" i="9"/>
  <c r="B236" i="9" s="1"/>
  <c r="E326" i="9"/>
  <c r="B326" i="9" s="1"/>
  <c r="G848" i="1"/>
  <c r="F426" i="4"/>
  <c r="G415" i="1"/>
  <c r="G421" i="1"/>
  <c r="G422" i="1"/>
  <c r="E373" i="4"/>
  <c r="D368" i="1" s="1"/>
  <c r="G368" i="1" s="1"/>
  <c r="H374" i="1"/>
  <c r="E294" i="9"/>
  <c r="B294" i="9" s="1"/>
  <c r="E648" i="4"/>
  <c r="D642" i="1" s="1"/>
  <c r="F274" i="4"/>
  <c r="H265" i="1"/>
  <c r="G265" i="1"/>
  <c r="F269" i="4"/>
  <c r="E262" i="4"/>
  <c r="D258" i="1" s="1"/>
  <c r="F216" i="4"/>
  <c r="F244" i="9"/>
  <c r="B244" i="9" s="1"/>
  <c r="E56" i="9"/>
  <c r="B56" i="9" s="1"/>
  <c r="B243" i="9"/>
  <c r="F194" i="4"/>
  <c r="F240" i="9"/>
  <c r="B240" i="9" s="1"/>
  <c r="E51" i="9"/>
  <c r="B51" i="9" s="1"/>
  <c r="F238" i="9"/>
  <c r="B238" i="9" s="1"/>
  <c r="F178" i="4"/>
  <c r="G174" i="1"/>
  <c r="G175" i="1"/>
  <c r="H166" i="1"/>
  <c r="E164" i="4"/>
  <c r="D160" i="1" s="1"/>
  <c r="G165" i="1"/>
  <c r="F237" i="9"/>
  <c r="B237" i="9" s="1"/>
  <c r="G125" i="1"/>
  <c r="G126" i="1"/>
  <c r="E35" i="9"/>
  <c r="B35" i="9" s="1"/>
  <c r="E49" i="4"/>
  <c r="D45" i="1" s="1"/>
  <c r="G1264" i="1"/>
  <c r="G1265" i="1"/>
  <c r="E340" i="9"/>
  <c r="B340" i="9" s="1"/>
  <c r="E337" i="9"/>
  <c r="B337" i="9" s="1"/>
  <c r="E319" i="9"/>
  <c r="B319" i="9" s="1"/>
  <c r="G1200" i="1"/>
  <c r="E307" i="9"/>
  <c r="B307" i="9" s="1"/>
  <c r="F35" i="5"/>
  <c r="G1024" i="1"/>
  <c r="E12" i="5"/>
  <c r="D1017" i="1" s="1"/>
  <c r="F13" i="5"/>
  <c r="I1550" i="1"/>
  <c r="I1552" i="1"/>
  <c r="J1566" i="1"/>
  <c r="J1570" i="1"/>
  <c r="G1542" i="1"/>
  <c r="G1544" i="1"/>
  <c r="I1544" i="1" s="1"/>
  <c r="G1546" i="1"/>
  <c r="I1546" i="1" s="1"/>
  <c r="J1549" i="1"/>
  <c r="J1551" i="1"/>
  <c r="J1553" i="1"/>
  <c r="H1554" i="1"/>
  <c r="I1554" i="1" s="1"/>
  <c r="G1557" i="1"/>
  <c r="I1557" i="1" s="1"/>
  <c r="J1557" i="1"/>
  <c r="H1558" i="1"/>
  <c r="I1558" i="1" s="1"/>
  <c r="G1561" i="1"/>
  <c r="I1561" i="1" s="1"/>
  <c r="J1561" i="1"/>
  <c r="H1562" i="1"/>
  <c r="I1562" i="1" s="1"/>
  <c r="G1565" i="1"/>
  <c r="G1569" i="1"/>
  <c r="G1575" i="1"/>
  <c r="G1580" i="1"/>
  <c r="G1585" i="1"/>
  <c r="G1588" i="1"/>
  <c r="H1591" i="1"/>
  <c r="G1593" i="1"/>
  <c r="G1596" i="1"/>
  <c r="H1599" i="1"/>
  <c r="G1601" i="1"/>
  <c r="H1607" i="1"/>
  <c r="G1609" i="1"/>
  <c r="G1612" i="1"/>
  <c r="H1615" i="1"/>
  <c r="G1617" i="1"/>
  <c r="G1620" i="1"/>
  <c r="H1623" i="1"/>
  <c r="G1625" i="1"/>
  <c r="H1631" i="1"/>
  <c r="G1633" i="1"/>
  <c r="G1636" i="1"/>
  <c r="H1639" i="1"/>
  <c r="G1641" i="1"/>
  <c r="G1644" i="1"/>
  <c r="H1647" i="1"/>
  <c r="G1649" i="1"/>
  <c r="G1652" i="1"/>
  <c r="H1655" i="1"/>
  <c r="G1657" i="1"/>
  <c r="G1660" i="1"/>
  <c r="H1663" i="1"/>
  <c r="G1665" i="1"/>
  <c r="G1668" i="1"/>
  <c r="H1671" i="1"/>
  <c r="G1673" i="1"/>
  <c r="G1676" i="1"/>
  <c r="H1679" i="1"/>
  <c r="G1681" i="1"/>
  <c r="G1684" i="1"/>
  <c r="F361" i="4"/>
  <c r="J1576" i="1"/>
  <c r="J1581" i="1"/>
  <c r="G1549" i="1"/>
  <c r="I1549" i="1" s="1"/>
  <c r="G1551" i="1"/>
  <c r="I1551" i="1" s="1"/>
  <c r="G1553" i="1"/>
  <c r="I1553" i="1" s="1"/>
  <c r="I1560" i="1"/>
  <c r="G1564" i="1"/>
  <c r="I1564" i="1" s="1"/>
  <c r="J1564" i="1"/>
  <c r="H1565" i="1"/>
  <c r="H1566" i="1"/>
  <c r="I1566" i="1" s="1"/>
  <c r="G1568" i="1"/>
  <c r="I1568" i="1" s="1"/>
  <c r="J1568" i="1"/>
  <c r="H1569" i="1"/>
  <c r="H1570" i="1"/>
  <c r="I1570" i="1" s="1"/>
  <c r="G1574" i="1"/>
  <c r="I1574" i="1" s="1"/>
  <c r="J1574" i="1"/>
  <c r="H1575" i="1"/>
  <c r="H1576" i="1"/>
  <c r="I1576" i="1" s="1"/>
  <c r="G1579" i="1"/>
  <c r="I1579" i="1" s="1"/>
  <c r="J1579" i="1"/>
  <c r="H1580" i="1"/>
  <c r="H1581" i="1"/>
  <c r="I1581" i="1" s="1"/>
  <c r="G1559" i="1"/>
  <c r="I1559" i="1" s="1"/>
  <c r="J1559" i="1"/>
  <c r="G1563" i="1"/>
  <c r="I1567" i="1"/>
  <c r="I1573" i="1"/>
  <c r="I1578" i="1"/>
  <c r="F536" i="4"/>
  <c r="D535" i="4"/>
  <c r="F7" i="4"/>
  <c r="D43" i="4"/>
  <c r="F83" i="4"/>
  <c r="F107" i="4"/>
  <c r="F141" i="4"/>
  <c r="F165" i="4"/>
  <c r="D221" i="4"/>
  <c r="D308" i="4"/>
  <c r="D354" i="4"/>
  <c r="F362" i="4"/>
  <c r="D406" i="4"/>
  <c r="D431" i="4"/>
  <c r="D479" i="4"/>
  <c r="D491" i="4"/>
  <c r="D597" i="4"/>
  <c r="D12" i="5"/>
  <c r="H314" i="9"/>
  <c r="E88" i="5"/>
  <c r="D1093" i="1" s="1"/>
  <c r="D135" i="5"/>
  <c r="G315" i="9"/>
  <c r="G316" i="9"/>
  <c r="D147" i="5"/>
  <c r="D203" i="5"/>
  <c r="D219" i="5"/>
  <c r="D202" i="4"/>
  <c r="F427" i="4"/>
  <c r="F578" i="4"/>
  <c r="D69" i="5"/>
  <c r="H316" i="9"/>
  <c r="H315" i="9"/>
  <c r="D178" i="5"/>
  <c r="E255" i="5"/>
  <c r="E251" i="5" s="1"/>
  <c r="H336" i="9"/>
  <c r="E177" i="5"/>
  <c r="F277" i="5"/>
  <c r="D274" i="5"/>
  <c r="D141" i="6"/>
  <c r="F5" i="6"/>
  <c r="E125" i="4"/>
  <c r="D121" i="1" s="1"/>
  <c r="D152" i="4"/>
  <c r="E153" i="4"/>
  <c r="H24" i="9" s="1"/>
  <c r="G314" i="9"/>
  <c r="F89" i="5"/>
  <c r="F10" i="6"/>
  <c r="F36" i="6"/>
  <c r="F94" i="6"/>
  <c r="F130" i="6"/>
  <c r="E76" i="9"/>
  <c r="B76" i="9" s="1"/>
  <c r="E80" i="9"/>
  <c r="B80" i="9" s="1"/>
  <c r="E84" i="9"/>
  <c r="B84" i="9" s="1"/>
  <c r="E88" i="9"/>
  <c r="B88" i="9" s="1"/>
  <c r="E92" i="9"/>
  <c r="B92" i="9" s="1"/>
  <c r="E96" i="9"/>
  <c r="B96" i="9" s="1"/>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M228" i="9"/>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B250" i="9"/>
  <c r="B256" i="9"/>
  <c r="B266" i="9"/>
  <c r="B272" i="9"/>
  <c r="B282" i="9"/>
  <c r="B288" i="9"/>
  <c r="B230" i="9"/>
  <c r="B231" i="9"/>
  <c r="B234" i="9"/>
  <c r="B235" i="9"/>
  <c r="B242" i="9"/>
  <c r="B248" i="9"/>
  <c r="B258" i="9"/>
  <c r="B264" i="9"/>
  <c r="B274" i="9"/>
  <c r="B280" i="9"/>
  <c r="B290" i="9"/>
  <c r="G1556" i="1" l="1"/>
  <c r="D1555" i="1"/>
  <c r="E5" i="7"/>
  <c r="H578" i="1"/>
  <c r="G578" i="1"/>
  <c r="E535" i="4"/>
  <c r="D529" i="1" s="1"/>
  <c r="G530" i="1"/>
  <c r="E430" i="4"/>
  <c r="D424" i="1" s="1"/>
  <c r="G460" i="1"/>
  <c r="D425" i="1"/>
  <c r="F373" i="4"/>
  <c r="E360" i="4"/>
  <c r="D355" i="1" s="1"/>
  <c r="H368" i="1"/>
  <c r="G356" i="1"/>
  <c r="H356" i="1"/>
  <c r="G316" i="1"/>
  <c r="E308" i="4"/>
  <c r="G304" i="1"/>
  <c r="G226" i="1"/>
  <c r="F134" i="4"/>
  <c r="D130" i="1"/>
  <c r="H122" i="1"/>
  <c r="G122" i="1"/>
  <c r="G102" i="1"/>
  <c r="F106" i="4"/>
  <c r="G78" i="1"/>
  <c r="F49" i="4"/>
  <c r="G3" i="1"/>
  <c r="H1485" i="1"/>
  <c r="I28" i="3"/>
  <c r="D1431" i="1"/>
  <c r="D1401" i="1"/>
  <c r="G1401" i="1"/>
  <c r="H1401" i="1"/>
  <c r="F114" i="6"/>
  <c r="E141" i="6"/>
  <c r="G348" i="9" s="1"/>
  <c r="E348" i="9" s="1"/>
  <c r="E347" i="9" s="1"/>
  <c r="I30" i="3"/>
  <c r="G1571" i="1"/>
  <c r="G1572" i="1"/>
  <c r="H1572" i="1"/>
  <c r="C1555" i="1"/>
  <c r="H1555" i="1"/>
  <c r="G1539" i="1"/>
  <c r="D5" i="7"/>
  <c r="H33" i="3" s="1"/>
  <c r="H1539" i="1"/>
  <c r="I1542" i="1"/>
  <c r="I33" i="3"/>
  <c r="D1538" i="1"/>
  <c r="H339" i="9"/>
  <c r="D1223" i="1"/>
  <c r="G1124" i="1"/>
  <c r="E314" i="9"/>
  <c r="B314" i="9" s="1"/>
  <c r="F647" i="4"/>
  <c r="H269" i="1"/>
  <c r="F273" i="4"/>
  <c r="F164" i="4"/>
  <c r="G150" i="1"/>
  <c r="H150" i="1"/>
  <c r="G1628" i="1"/>
  <c r="D45" i="8"/>
  <c r="I40" i="3" s="1"/>
  <c r="H1634" i="1"/>
  <c r="G1634" i="1"/>
  <c r="G1602" i="1"/>
  <c r="G1604" i="1"/>
  <c r="H1583" i="1"/>
  <c r="D44" i="8"/>
  <c r="G343" i="9" s="1"/>
  <c r="E343" i="9" s="1"/>
  <c r="B343" i="9" s="1"/>
  <c r="G641" i="1"/>
  <c r="H641" i="1"/>
  <c r="G642" i="1"/>
  <c r="H642" i="1"/>
  <c r="G258" i="1"/>
  <c r="H258" i="1"/>
  <c r="F262" i="4"/>
  <c r="G160" i="1"/>
  <c r="H160" i="1"/>
  <c r="H45" i="1"/>
  <c r="G45" i="1"/>
  <c r="E316" i="9"/>
  <c r="B316" i="9" s="1"/>
  <c r="E315" i="9"/>
  <c r="B315" i="9" s="1"/>
  <c r="E7" i="5"/>
  <c r="D1012" i="1" s="1"/>
  <c r="E179" i="9"/>
  <c r="B179" i="9" s="1"/>
  <c r="D299" i="4"/>
  <c r="H18" i="3"/>
  <c r="C148" i="1"/>
  <c r="H31" i="3"/>
  <c r="C1537" i="1"/>
  <c r="E176" i="5"/>
  <c r="D1180" i="1" s="1"/>
  <c r="I24" i="3"/>
  <c r="D1181" i="1"/>
  <c r="G338" i="9"/>
  <c r="E338" i="9" s="1"/>
  <c r="B338" i="9" s="1"/>
  <c r="F203" i="5"/>
  <c r="C1207" i="1"/>
  <c r="F135" i="5"/>
  <c r="C1140" i="1"/>
  <c r="F597" i="4"/>
  <c r="C591" i="1"/>
  <c r="F406" i="4"/>
  <c r="C401" i="1"/>
  <c r="F221" i="4"/>
  <c r="C217" i="1"/>
  <c r="F153" i="4"/>
  <c r="I1575" i="1"/>
  <c r="E310" i="9"/>
  <c r="B310" i="9" s="1"/>
  <c r="G121" i="1"/>
  <c r="H121" i="1"/>
  <c r="F255" i="5"/>
  <c r="D1259" i="1"/>
  <c r="F202" i="4"/>
  <c r="C198" i="1"/>
  <c r="F147" i="5"/>
  <c r="C1152" i="1"/>
  <c r="G1093" i="1"/>
  <c r="H1093" i="1"/>
  <c r="F491" i="4"/>
  <c r="C485" i="1"/>
  <c r="F43" i="4"/>
  <c r="C39" i="1"/>
  <c r="E69" i="5"/>
  <c r="F69" i="5" s="1"/>
  <c r="E640" i="4"/>
  <c r="D634" i="1" s="1"/>
  <c r="F125" i="4"/>
  <c r="I1569" i="1"/>
  <c r="F228" i="9"/>
  <c r="B228" i="9" s="1"/>
  <c r="F274" i="5"/>
  <c r="D251" i="5"/>
  <c r="C1278" i="1"/>
  <c r="I25" i="3"/>
  <c r="D1255" i="1"/>
  <c r="H23" i="3"/>
  <c r="C1074" i="1"/>
  <c r="F479" i="4"/>
  <c r="C473" i="1"/>
  <c r="F354" i="4"/>
  <c r="C349" i="1"/>
  <c r="D360" i="4"/>
  <c r="D6" i="4"/>
  <c r="I1565" i="1"/>
  <c r="B207" i="9"/>
  <c r="E152" i="4"/>
  <c r="D149" i="1"/>
  <c r="G24" i="9"/>
  <c r="E24" i="9" s="1"/>
  <c r="G336" i="9"/>
  <c r="E336" i="9" s="1"/>
  <c r="B336" i="9" s="1"/>
  <c r="F178" i="5"/>
  <c r="D177" i="5"/>
  <c r="C1182" i="1"/>
  <c r="G339" i="9"/>
  <c r="E339" i="9" s="1"/>
  <c r="B339" i="9" s="1"/>
  <c r="F219" i="5"/>
  <c r="C1223" i="1"/>
  <c r="D7" i="5"/>
  <c r="F12" i="5"/>
  <c r="C1017" i="1"/>
  <c r="F431" i="4"/>
  <c r="D430" i="4"/>
  <c r="C425" i="1"/>
  <c r="D417" i="4"/>
  <c r="F308" i="4"/>
  <c r="C303" i="1"/>
  <c r="D640" i="4"/>
  <c r="F535" i="4"/>
  <c r="C529" i="1"/>
  <c r="E6" i="4"/>
  <c r="I1580" i="1"/>
  <c r="G1555" i="1" l="1"/>
  <c r="E639" i="4"/>
  <c r="D633" i="1" s="1"/>
  <c r="E417" i="4"/>
  <c r="D412" i="1" s="1"/>
  <c r="D303" i="1"/>
  <c r="E418" i="4"/>
  <c r="D413" i="1" s="1"/>
  <c r="G130" i="1"/>
  <c r="H130" i="1"/>
  <c r="H1431" i="1"/>
  <c r="G1431" i="1"/>
  <c r="F141" i="6"/>
  <c r="D1537" i="1"/>
  <c r="G1537" i="1" s="1"/>
  <c r="I31" i="3"/>
  <c r="B348" i="9"/>
  <c r="C1538" i="1"/>
  <c r="G346" i="9"/>
  <c r="E346" i="9" s="1"/>
  <c r="B346" i="9" s="1"/>
  <c r="G1538" i="1"/>
  <c r="H1538" i="1"/>
  <c r="I22" i="3"/>
  <c r="C1622" i="1"/>
  <c r="G1622" i="1"/>
  <c r="H1622" i="1"/>
  <c r="H19" i="9"/>
  <c r="E19" i="9" s="1"/>
  <c r="B19" i="9" s="1"/>
  <c r="C1621" i="1"/>
  <c r="I39" i="3"/>
  <c r="G344" i="9"/>
  <c r="E344" i="9" s="1"/>
  <c r="B344" i="9" s="1"/>
  <c r="K1481" i="9"/>
  <c r="E6" i="5"/>
  <c r="H299" i="9" s="1"/>
  <c r="E422" i="4"/>
  <c r="D2" i="1"/>
  <c r="I17" i="3"/>
  <c r="F7" i="5"/>
  <c r="H22" i="3"/>
  <c r="D6" i="5"/>
  <c r="C1012" i="1"/>
  <c r="G1182" i="1"/>
  <c r="H1182" i="1"/>
  <c r="G529" i="1"/>
  <c r="H529" i="1"/>
  <c r="G1223" i="1"/>
  <c r="H1223" i="1"/>
  <c r="D300" i="4"/>
  <c r="F6" i="4"/>
  <c r="H17" i="3"/>
  <c r="D422" i="4"/>
  <c r="C2" i="1"/>
  <c r="G39" i="1"/>
  <c r="H39" i="1"/>
  <c r="F417" i="4"/>
  <c r="C412" i="1"/>
  <c r="G1017" i="1"/>
  <c r="H1017" i="1"/>
  <c r="E299" i="4"/>
  <c r="I18" i="3"/>
  <c r="D148" i="1"/>
  <c r="H148" i="1" s="1"/>
  <c r="D418" i="4"/>
  <c r="F360" i="4"/>
  <c r="C355" i="1"/>
  <c r="G217" i="1"/>
  <c r="H217" i="1"/>
  <c r="G591" i="1"/>
  <c r="H591" i="1"/>
  <c r="G1207" i="1"/>
  <c r="H1207" i="1"/>
  <c r="D423" i="4"/>
  <c r="D301" i="4"/>
  <c r="C295" i="1"/>
  <c r="F640" i="4"/>
  <c r="C634" i="1"/>
  <c r="G349" i="1"/>
  <c r="H349" i="1"/>
  <c r="G485" i="1"/>
  <c r="H485" i="1"/>
  <c r="G1152" i="1"/>
  <c r="H1152" i="1"/>
  <c r="G1259" i="1"/>
  <c r="H1259" i="1"/>
  <c r="B24" i="9"/>
  <c r="G1278" i="1"/>
  <c r="H1278" i="1"/>
  <c r="I23" i="3"/>
  <c r="D1074" i="1"/>
  <c r="H1074" i="1" s="1"/>
  <c r="G401" i="1"/>
  <c r="H401" i="1"/>
  <c r="G1140" i="1"/>
  <c r="H1140" i="1"/>
  <c r="H9" i="3"/>
  <c r="G425" i="1"/>
  <c r="H425" i="1"/>
  <c r="G303" i="1"/>
  <c r="H303" i="1"/>
  <c r="F430" i="4"/>
  <c r="D639" i="4"/>
  <c r="C424" i="1"/>
  <c r="D176" i="5"/>
  <c r="H24" i="3"/>
  <c r="F177" i="5"/>
  <c r="C1181" i="1"/>
  <c r="G149" i="1"/>
  <c r="H149" i="1"/>
  <c r="G473" i="1"/>
  <c r="H473" i="1"/>
  <c r="F251" i="5"/>
  <c r="H25" i="3"/>
  <c r="C1255" i="1"/>
  <c r="G198" i="1"/>
  <c r="H198" i="1"/>
  <c r="G1621" i="1"/>
  <c r="H1621" i="1"/>
  <c r="H11" i="3"/>
  <c r="F152" i="4"/>
  <c r="H1537" i="1" l="1"/>
  <c r="E345" i="9"/>
  <c r="I10" i="3" s="1"/>
  <c r="D1011" i="1"/>
  <c r="E342" i="9"/>
  <c r="I11" i="3" s="1"/>
  <c r="G148" i="1"/>
  <c r="F176" i="5"/>
  <c r="C1180" i="1"/>
  <c r="K3" i="9"/>
  <c r="I9" i="3"/>
  <c r="G1074" i="1"/>
  <c r="D644" i="4"/>
  <c r="D425" i="4"/>
  <c r="C418" i="1"/>
  <c r="G20" i="9"/>
  <c r="G355" i="1"/>
  <c r="H355" i="1"/>
  <c r="G412" i="1"/>
  <c r="H412" i="1"/>
  <c r="G2" i="1"/>
  <c r="H2" i="1"/>
  <c r="F300" i="4"/>
  <c r="C296" i="1"/>
  <c r="G1012" i="1"/>
  <c r="H1012" i="1"/>
  <c r="G1181" i="1"/>
  <c r="H1181" i="1"/>
  <c r="E301" i="4"/>
  <c r="D297" i="1" s="1"/>
  <c r="E423" i="4"/>
  <c r="E424" i="4" s="1"/>
  <c r="D419" i="1" s="1"/>
  <c r="D295" i="1"/>
  <c r="G295" i="1" s="1"/>
  <c r="D424" i="4"/>
  <c r="F422" i="4"/>
  <c r="D643" i="4"/>
  <c r="C417" i="1"/>
  <c r="G306" i="9"/>
  <c r="E306" i="9" s="1"/>
  <c r="B306" i="9" s="1"/>
  <c r="G299" i="9"/>
  <c r="E299" i="9" s="1"/>
  <c r="F6" i="5"/>
  <c r="C1011" i="1"/>
  <c r="N3" i="9"/>
  <c r="G424" i="1"/>
  <c r="H424" i="1"/>
  <c r="G1255" i="1"/>
  <c r="H1255" i="1"/>
  <c r="F639" i="4"/>
  <c r="C633" i="1"/>
  <c r="F299" i="4"/>
  <c r="F418" i="4"/>
  <c r="C413" i="1"/>
  <c r="E643" i="4"/>
  <c r="D417" i="1"/>
  <c r="G634" i="1"/>
  <c r="H634" i="1"/>
  <c r="C297" i="1"/>
  <c r="E300" i="4"/>
  <c r="D296" i="1" s="1"/>
  <c r="F423" i="4" l="1"/>
  <c r="F301" i="4"/>
  <c r="G633" i="1"/>
  <c r="H633" i="1"/>
  <c r="G413" i="1"/>
  <c r="H413" i="1"/>
  <c r="G417" i="1"/>
  <c r="H417" i="1"/>
  <c r="G297" i="1"/>
  <c r="H297" i="1"/>
  <c r="B299" i="9"/>
  <c r="D645" i="4"/>
  <c r="F643" i="4"/>
  <c r="C637" i="1"/>
  <c r="E425" i="4"/>
  <c r="F425" i="4" s="1"/>
  <c r="E644" i="4"/>
  <c r="E645" i="4" s="1"/>
  <c r="D418" i="1"/>
  <c r="H418" i="1" s="1"/>
  <c r="H20" i="9"/>
  <c r="E20" i="9" s="1"/>
  <c r="B20" i="9" s="1"/>
  <c r="G296" i="1"/>
  <c r="H296" i="1"/>
  <c r="C420" i="1"/>
  <c r="G1011" i="1"/>
  <c r="H8" i="3"/>
  <c r="H1011" i="1"/>
  <c r="D637" i="1"/>
  <c r="D646" i="4"/>
  <c r="C638" i="1"/>
  <c r="G1180" i="1"/>
  <c r="H1180" i="1"/>
  <c r="F424" i="4"/>
  <c r="C419" i="1"/>
  <c r="H295" i="1"/>
  <c r="G418" i="1"/>
  <c r="F644" i="4" l="1"/>
  <c r="M3" i="9"/>
  <c r="E646" i="4"/>
  <c r="E649" i="4" s="1"/>
  <c r="D638" i="1"/>
  <c r="H638" i="1" s="1"/>
  <c r="D649" i="4"/>
  <c r="F645" i="4"/>
  <c r="C639" i="1"/>
  <c r="D650" i="4"/>
  <c r="C640" i="1"/>
  <c r="G419" i="1"/>
  <c r="H419" i="1"/>
  <c r="D420" i="1"/>
  <c r="G420" i="1" s="1"/>
  <c r="D639" i="1"/>
  <c r="G637" i="1"/>
  <c r="H637" i="1"/>
  <c r="F646" i="4" l="1"/>
  <c r="G638" i="1"/>
  <c r="H420" i="1"/>
  <c r="G639" i="1"/>
  <c r="H639" i="1"/>
  <c r="E650" i="4"/>
  <c r="D640" i="1"/>
  <c r="G640" i="1" s="1"/>
  <c r="I19" i="3"/>
  <c r="D643" i="1"/>
  <c r="F650" i="4"/>
  <c r="H20" i="3"/>
  <c r="C644" i="1"/>
  <c r="H19" i="3"/>
  <c r="F649" i="4"/>
  <c r="C643" i="1"/>
  <c r="H334" i="9"/>
  <c r="G334" i="9"/>
  <c r="I20" i="3" l="1"/>
  <c r="D644" i="1"/>
  <c r="H7" i="3" s="1"/>
  <c r="G297" i="9"/>
  <c r="E297" i="9" s="1"/>
  <c r="B297" i="9" s="1"/>
  <c r="E334" i="9"/>
  <c r="H640" i="1"/>
  <c r="G643" i="1"/>
  <c r="H643" i="1"/>
  <c r="J3" i="9" l="1"/>
  <c r="B334" i="9"/>
  <c r="E298" i="9"/>
  <c r="I8" i="3" s="1"/>
  <c r="H644" i="1"/>
  <c r="G644" i="1"/>
  <c r="G295" i="9" l="1"/>
  <c r="L293" i="9"/>
  <c r="F293" i="9" s="1"/>
  <c r="H295" i="9"/>
  <c r="H18" i="9"/>
  <c r="G18" i="9"/>
  <c r="J6" i="9"/>
  <c r="I11" i="9"/>
  <c r="H17" i="9"/>
  <c r="K6" i="9"/>
  <c r="J11" i="9"/>
  <c r="K7" i="9"/>
  <c r="J12" i="9"/>
  <c r="J17" i="9"/>
  <c r="L16" i="9"/>
  <c r="I12" i="9"/>
  <c r="G17" i="9"/>
  <c r="I7" i="9"/>
  <c r="K13" i="9"/>
  <c r="J7" i="9"/>
  <c r="M15" i="9"/>
  <c r="J8" i="9"/>
  <c r="I13" i="9"/>
  <c r="K9" i="9"/>
  <c r="L15" i="9"/>
  <c r="G21" i="9"/>
  <c r="I8" i="9"/>
  <c r="G16" i="9"/>
  <c r="H21" i="9"/>
  <c r="I9" i="9"/>
  <c r="G15" i="9"/>
  <c r="K8" i="9"/>
  <c r="J13" i="9"/>
  <c r="K5" i="9"/>
  <c r="J10" i="9"/>
  <c r="M16" i="9"/>
  <c r="G22" i="9"/>
  <c r="K10" i="9"/>
  <c r="I17" i="9"/>
  <c r="H22" i="9"/>
  <c r="I5" i="9"/>
  <c r="K11" i="9"/>
  <c r="H16" i="9"/>
  <c r="J9" i="9"/>
  <c r="H15" i="9"/>
  <c r="J5" i="9"/>
  <c r="I6" i="9"/>
  <c r="K12" i="9"/>
  <c r="E6" i="9" l="1"/>
  <c r="B6" i="9" s="1"/>
  <c r="F15" i="9"/>
  <c r="E18" i="9"/>
  <c r="B18" i="9" s="1"/>
  <c r="E295" i="9"/>
  <c r="B295" i="9" s="1"/>
  <c r="E22" i="9"/>
  <c r="B22" i="9" s="1"/>
  <c r="E9" i="9"/>
  <c r="B9" i="9" s="1"/>
  <c r="E21" i="9"/>
  <c r="B21" i="9" s="1"/>
  <c r="E7" i="9"/>
  <c r="B7" i="9" s="1"/>
  <c r="E17" i="9"/>
  <c r="B17" i="9" s="1"/>
  <c r="E5" i="9"/>
  <c r="E16" i="9"/>
  <c r="E12" i="9"/>
  <c r="B12" i="9" s="1"/>
  <c r="E11" i="9"/>
  <c r="B11" i="9" s="1"/>
  <c r="E10" i="9"/>
  <c r="B10" i="9" s="1"/>
  <c r="E15" i="9"/>
  <c r="E8" i="9"/>
  <c r="B8" i="9" s="1"/>
  <c r="E13" i="9"/>
  <c r="B13" i="9" s="1"/>
  <c r="F16" i="9"/>
  <c r="F14" i="9" s="1"/>
  <c r="B293" i="9"/>
  <c r="F23" i="9"/>
  <c r="E23" i="9" l="1"/>
  <c r="I7" i="3" s="1"/>
  <c r="F3" i="9"/>
  <c r="B15" i="9"/>
  <c r="E14" i="9"/>
  <c r="I13" i="3" s="1"/>
  <c r="B16" i="9"/>
  <c r="E4" i="9"/>
  <c r="B5" i="9"/>
  <c r="E3" i="9" l="1"/>
</calcChain>
</file>

<file path=xl/sharedStrings.xml><?xml version="1.0" encoding="utf-8"?>
<sst xmlns="http://schemas.openxmlformats.org/spreadsheetml/2006/main" count="4733" uniqueCount="3656">
  <si>
    <t>Obveznik:</t>
  </si>
  <si>
    <t>11880 - O.Š. MARKOVAC, VRBOVA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</si>
  <si>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</si>
  <si>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</si>
  <si>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</si>
  <si>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</si>
  <si>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</si>
  <si>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</si>
  <si>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</si>
  <si>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</si>
  <si>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</si>
  <si>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</si>
  <si>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</si>
  <si>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</si>
  <si>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</si>
  <si>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</si>
  <si>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</si>
  <si>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</si>
  <si>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</si>
  <si>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</si>
  <si>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</si>
  <si>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</si>
  <si>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</si>
  <si>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</si>
  <si>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</si>
  <si>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</si>
  <si>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</si>
  <si>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</si>
  <si>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</si>
  <si>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</si>
  <si>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</si>
  <si>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</si>
  <si>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</si>
  <si>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</si>
  <si>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</si>
  <si>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</si>
  <si>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</si>
  <si>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</si>
  <si>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</si>
  <si>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</si>
  <si>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</si>
  <si>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</si>
  <si>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</si>
  <si>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</si>
  <si>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</si>
  <si>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</si>
  <si>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</si>
  <si>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</si>
  <si>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</si>
  <si>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</si>
  <si>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</si>
  <si>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</si>
  <si>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</si>
  <si>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</si>
  <si>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</si>
  <si>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</si>
  <si>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</si>
  <si>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</si>
  <si>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</si>
  <si>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</si>
  <si>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</si>
  <si>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</si>
  <si>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</si>
  <si>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</si>
  <si>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</si>
  <si>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</si>
  <si>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</si>
  <si>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</si>
  <si>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</si>
  <si>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</si>
  <si>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</si>
  <si>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</si>
  <si>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</si>
  <si>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</si>
  <si>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</si>
  <si>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</si>
  <si>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</si>
  <si>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</si>
  <si>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</si>
  <si>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</si>
  <si>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</si>
  <si>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</si>
  <si>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</si>
  <si>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</si>
  <si>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</si>
  <si>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</si>
  <si>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</si>
  <si>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</si>
  <si>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</si>
  <si>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</si>
  <si>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</si>
  <si>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</si>
  <si>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</si>
  <si>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</si>
  <si>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</si>
  <si>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</si>
  <si>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</si>
  <si>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</si>
  <si>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</si>
  <si>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</si>
  <si>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</si>
  <si>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</si>
  <si>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</si>
  <si>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</si>
  <si>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</si>
  <si>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</si>
  <si>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</si>
  <si>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</si>
  <si>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</si>
  <si>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</si>
  <si>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</si>
  <si>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</si>
  <si>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</si>
  <si>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</si>
  <si>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</si>
  <si>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</si>
  <si>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</si>
  <si>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</si>
  <si>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</si>
  <si>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</si>
  <si>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</si>
  <si>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</si>
  <si>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</si>
  <si>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</si>
  <si>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</si>
  <si>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</si>
  <si>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</si>
  <si>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</si>
  <si>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</si>
  <si>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</si>
  <si>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</si>
  <si>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</si>
  <si>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</si>
  <si>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</si>
  <si>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</si>
  <si>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</si>
  <si>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</si>
  <si>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</si>
  <si>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</si>
  <si>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</si>
  <si>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</si>
  <si>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</si>
  <si>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</si>
  <si>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</si>
  <si>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</si>
  <si>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</si>
  <si>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</si>
  <si>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</si>
  <si>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</si>
  <si>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</si>
  <si>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</si>
  <si>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</si>
  <si>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</si>
  <si>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</si>
  <si>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</si>
  <si>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</si>
  <si>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</si>
  <si>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</si>
  <si>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</si>
  <si>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</si>
  <si>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</si>
  <si>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</si>
  <si>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</si>
  <si>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</si>
  <si>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</si>
  <si>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</si>
  <si>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</si>
  <si>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</si>
  <si>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</si>
  <si>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</si>
  <si>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</si>
  <si>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</si>
  <si>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</si>
  <si>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</si>
  <si>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</si>
  <si>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</si>
  <si>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</si>
  <si>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</si>
  <si>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</si>
  <si>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</si>
  <si>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</si>
  <si>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</si>
  <si>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</si>
  <si>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</si>
  <si>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</si>
  <si>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</si>
  <si>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</si>
  <si>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</si>
  <si>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</si>
  <si>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</si>
  <si>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</si>
  <si>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</si>
  <si>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</si>
  <si>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</si>
  <si>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</si>
  <si>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</si>
  <si>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</si>
  <si>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</si>
  <si>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</si>
  <si>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</si>
  <si>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</si>
  <si>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</si>
  <si>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</si>
  <si>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</si>
  <si>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</si>
  <si>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</si>
  <si>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</si>
  <si>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</si>
  <si>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</si>
  <si>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</si>
  <si>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</si>
  <si>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</si>
  <si>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</si>
  <si>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</si>
  <si>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</si>
  <si>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</si>
  <si>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</si>
  <si>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</si>
  <si>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</si>
  <si>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</si>
  <si>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</si>
  <si>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</si>
  <si>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</si>
  <si>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</si>
  <si>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</si>
  <si>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</si>
  <si>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</si>
  <si>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</si>
  <si>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</si>
  <si>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</si>
  <si>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</si>
  <si>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</si>
  <si>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</si>
  <si>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</si>
  <si>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</si>
  <si>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</si>
  <si>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</si>
  <si>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</si>
  <si>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</si>
  <si>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</si>
  <si>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</si>
  <si>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</si>
  <si>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</si>
  <si>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</si>
  <si>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</si>
  <si>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</si>
  <si>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</si>
  <si>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</si>
  <si>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</si>
  <si>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</si>
  <si>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</si>
  <si>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</si>
  <si>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</si>
  <si>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</si>
  <si>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</si>
  <si>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</si>
  <si>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</si>
  <si>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</si>
  <si>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</si>
  <si>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</si>
  <si>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</si>
  <si>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</si>
  <si>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</si>
  <si>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</si>
  <si>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</si>
  <si>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</si>
  <si>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</si>
  <si>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</si>
  <si>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</si>
  <si>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</si>
  <si>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</si>
  <si>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</si>
  <si>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</si>
  <si>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</si>
  <si>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</si>
  <si>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</si>
  <si>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</si>
  <si>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</si>
  <si>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</si>
  <si>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</si>
  <si>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</si>
  <si>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</si>
  <si>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</si>
  <si>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</si>
  <si>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</si>
  <si>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</si>
  <si>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</si>
  <si>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</si>
  <si>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</si>
  <si>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</si>
  <si>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</si>
  <si>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</si>
  <si>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</si>
  <si>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</si>
  <si>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</si>
  <si>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</si>
  <si>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</si>
  <si>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</si>
  <si>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</si>
  <si>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</si>
  <si>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</si>
  <si>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</si>
  <si>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</si>
  <si>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</si>
  <si>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</si>
  <si>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</si>
  <si>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</si>
  <si>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</si>
  <si>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</si>
  <si>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</si>
  <si>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</si>
  <si>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</si>
  <si>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</si>
  <si>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</si>
  <si>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</si>
  <si>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</si>
  <si>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</si>
  <si>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</si>
  <si>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</si>
  <si>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</si>
  <si>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</si>
  <si>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</si>
  <si>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</si>
  <si>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</si>
  <si>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</si>
  <si>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</si>
  <si>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</si>
  <si>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</si>
  <si>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</si>
  <si>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</si>
  <si>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</si>
  <si>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</si>
  <si>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</si>
  <si>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</si>
  <si>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</si>
  <si>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</si>
  <si>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</si>
  <si>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</si>
  <si>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</si>
  <si>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</si>
  <si>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</si>
  <si>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</si>
  <si>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</si>
  <si>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</si>
  <si>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</si>
  <si>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</si>
  <si>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</si>
  <si>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</si>
  <si>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</si>
  <si>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</si>
  <si>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</si>
  <si>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</si>
  <si>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</si>
  <si>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</si>
  <si>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</si>
  <si>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</si>
  <si>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</si>
  <si>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</si>
  <si>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</si>
  <si>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</si>
  <si>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</si>
  <si>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</si>
  <si>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</si>
  <si>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</si>
  <si>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</si>
  <si>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</si>
  <si>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</si>
  <si>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</si>
  <si>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</si>
  <si>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</si>
  <si>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</si>
  <si>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</si>
  <si>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</si>
  <si>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</si>
  <si>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</si>
  <si>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</si>
  <si>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</si>
  <si>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</si>
  <si>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</si>
  <si>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</si>
  <si>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</si>
  <si>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</si>
  <si>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</si>
  <si>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</si>
  <si>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</si>
  <si>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</si>
  <si>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</si>
  <si>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</si>
  <si>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</si>
  <si>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</si>
  <si>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</si>
  <si>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</si>
  <si>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</si>
  <si>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</si>
  <si>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</si>
  <si>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</si>
  <si>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</si>
  <si>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</si>
  <si>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</si>
  <si>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</si>
  <si>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</si>
  <si>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</si>
  <si>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</si>
  <si>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</si>
  <si>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</si>
  <si>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</si>
  <si>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</si>
  <si>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</si>
  <si>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</si>
  <si>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</si>
  <si>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</si>
  <si>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</si>
  <si>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</si>
  <si>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</si>
  <si>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</si>
  <si>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</si>
  <si>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</si>
  <si>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</si>
  <si>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</si>
  <si>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</si>
  <si>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</si>
  <si>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</si>
  <si>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</si>
  <si>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</si>
  <si>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</si>
  <si>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</si>
  <si>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</si>
  <si>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</si>
  <si>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</si>
  <si>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</si>
  <si>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</si>
  <si>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</si>
  <si>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</si>
  <si>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</si>
  <si>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</si>
  <si>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</si>
  <si>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</si>
  <si>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</si>
  <si>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</si>
  <si>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</si>
  <si>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</si>
  <si>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</si>
  <si>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</si>
  <si>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</si>
  <si>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</si>
  <si>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</si>
  <si>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</si>
  <si>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</si>
  <si>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</si>
  <si>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</si>
  <si>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</si>
  <si>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</si>
  <si>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</si>
  <si>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</si>
  <si>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</si>
  <si>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</si>
  <si>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</si>
  <si>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</si>
  <si>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</si>
  <si>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</si>
  <si>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</si>
  <si>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</si>
  <si>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</si>
  <si>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</si>
  <si>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</si>
  <si>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</si>
  <si>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</si>
  <si>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</si>
  <si>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</si>
  <si>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</si>
  <si>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</si>
  <si>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</si>
  <si>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</si>
  <si>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</si>
  <si>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</si>
  <si>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</si>
  <si>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</si>
  <si>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</si>
  <si>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</si>
  <si>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</si>
  <si>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</si>
  <si>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</si>
  <si>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</si>
  <si>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</si>
  <si>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</si>
  <si>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</si>
  <si>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</si>
  <si>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</si>
  <si>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</si>
  <si>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</si>
  <si>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</si>
  <si>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</si>
  <si>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</si>
  <si>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</si>
  <si>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</si>
  <si>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</si>
  <si>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</si>
  <si>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</si>
  <si>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</si>
  <si>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</si>
  <si>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</si>
  <si>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</si>
  <si>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</si>
  <si>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</si>
  <si>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</si>
  <si>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</si>
  <si>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</si>
  <si>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</si>
  <si>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</si>
  <si>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</si>
  <si>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</si>
  <si>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</si>
  <si>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</si>
  <si>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</si>
  <si>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</si>
  <si>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</si>
  <si>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</si>
  <si>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</si>
  <si>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</si>
  <si>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</si>
  <si>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</si>
  <si>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</si>
  <si>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</si>
  <si>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</si>
  <si>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</si>
  <si>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</si>
  <si>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</si>
  <si>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</si>
  <si>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</si>
  <si>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</si>
  <si>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</si>
  <si>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</si>
  <si>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</si>
  <si>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</si>
  <si>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</si>
  <si>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</si>
  <si>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</si>
  <si>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</si>
  <si>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</si>
  <si>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</si>
  <si>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</si>
  <si>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</si>
  <si>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</si>
  <si>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</si>
  <si>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</si>
  <si>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</si>
  <si>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</si>
  <si>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</si>
  <si>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</si>
  <si>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</si>
  <si>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</si>
  <si>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</si>
  <si>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</si>
  <si>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</si>
  <si>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</si>
  <si>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</si>
  <si>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</si>
  <si>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</si>
  <si>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</si>
  <si>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</si>
  <si>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</si>
  <si>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</si>
  <si>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</si>
  <si>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</si>
  <si>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</si>
  <si>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</si>
  <si>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</si>
  <si>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</si>
  <si>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</si>
  <si>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</si>
  <si>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</si>
  <si>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</si>
  <si>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</si>
  <si>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</si>
  <si>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</si>
  <si>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</si>
  <si>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</si>
  <si>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</si>
  <si>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</si>
  <si>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</si>
  <si>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</si>
  <si>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</si>
  <si>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</si>
  <si>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</si>
  <si>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</si>
  <si>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</si>
  <si>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</si>
  <si>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</si>
  <si>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</si>
  <si>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</si>
  <si>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</si>
  <si>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</si>
  <si>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</si>
  <si>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</si>
  <si>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</si>
  <si>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</si>
  <si>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</si>
  <si>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</si>
  <si>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</si>
  <si>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</si>
  <si>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</si>
  <si>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</si>
  <si>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</si>
  <si>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</si>
  <si>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</si>
  <si>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</si>
  <si>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</si>
  <si>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</si>
  <si>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</si>
  <si>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</si>
  <si>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</si>
  <si>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</si>
  <si>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</si>
  <si>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</si>
  <si>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</si>
  <si>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</si>
  <si>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</si>
  <si>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</si>
  <si>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</si>
  <si>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</si>
  <si>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</si>
  <si>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</si>
  <si>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</si>
  <si>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</si>
  <si>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</si>
  <si>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</si>
  <si>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</si>
  <si>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</si>
  <si>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</si>
  <si>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</si>
  <si>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</si>
  <si>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</si>
  <si>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</si>
  <si>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</si>
  <si>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</si>
  <si>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</si>
  <si>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</si>
  <si>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</si>
  <si>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</si>
  <si>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</si>
  <si>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</si>
  <si>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</si>
  <si>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</si>
  <si>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</si>
  <si>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</si>
  <si>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</si>
  <si>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</si>
  <si>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</si>
  <si>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</si>
  <si>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</si>
  <si>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</si>
  <si>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</si>
  <si>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</si>
  <si>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</si>
  <si>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</si>
  <si>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</si>
  <si>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</si>
  <si>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</si>
  <si>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</si>
  <si>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</si>
  <si>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</si>
  <si>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</si>
  <si>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</si>
  <si>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</si>
  <si>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</si>
  <si>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</si>
  <si>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</si>
  <si>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</si>
  <si>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</si>
  <si>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</si>
  <si>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</si>
  <si>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</si>
  <si>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</si>
  <si>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</si>
  <si>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</si>
  <si>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</si>
  <si>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</si>
  <si>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</si>
  <si>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</si>
  <si>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</si>
  <si>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</si>
  <si>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</si>
  <si>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</si>
  <si>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</si>
  <si>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</si>
  <si>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</si>
  <si>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</si>
  <si>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</si>
  <si>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</si>
  <si>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</si>
  <si>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</si>
  <si>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</si>
  <si>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</si>
  <si>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</si>
  <si>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</si>
  <si>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</si>
  <si>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</si>
  <si>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</si>
  <si>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</si>
  <si>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</si>
  <si>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</si>
  <si>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</si>
  <si>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</si>
  <si>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</si>
  <si>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</si>
  <si>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</si>
  <si>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</si>
  <si>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</si>
  <si>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</si>
  <si>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</si>
  <si>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</si>
  <si>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</si>
  <si>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</si>
  <si>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</si>
  <si>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</si>
  <si>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</si>
  <si>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</si>
  <si>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</si>
  <si>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</si>
  <si>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</si>
  <si>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</si>
  <si>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</si>
  <si>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</si>
  <si>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</si>
  <si>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</si>
  <si>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</si>
  <si>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</si>
  <si>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</si>
  <si>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</si>
  <si>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</si>
  <si>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</si>
  <si>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</si>
  <si>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</si>
  <si>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</si>
  <si>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</si>
  <si>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</si>
  <si>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</si>
  <si>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</si>
  <si>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</si>
  <si>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</si>
  <si>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</si>
  <si>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</si>
  <si>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</si>
  <si>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</si>
  <si>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</si>
  <si>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</si>
  <si>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</si>
  <si>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</si>
  <si>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</si>
  <si>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</si>
  <si>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</si>
  <si>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</si>
  <si>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</si>
  <si>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</si>
  <si>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</si>
  <si>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</si>
  <si>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</si>
  <si>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</si>
  <si>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</si>
  <si>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</si>
  <si>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</si>
  <si>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</si>
  <si>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</si>
  <si>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</si>
  <si>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</si>
  <si>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</si>
  <si>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</si>
  <si>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</si>
  <si>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</si>
  <si>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</si>
  <si>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</si>
  <si>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</si>
  <si>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</si>
  <si>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</si>
  <si>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</si>
  <si>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</si>
  <si>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</si>
  <si>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</si>
  <si>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</si>
  <si>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</si>
  <si>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</si>
  <si>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</si>
  <si>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</si>
  <si>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</si>
  <si>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</si>
  <si>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</si>
  <si>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</si>
  <si>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</si>
  <si>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</si>
  <si>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</si>
  <si>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</si>
  <si>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</si>
  <si>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</si>
  <si>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</si>
  <si>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</si>
  <si>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</si>
  <si>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</si>
  <si>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</si>
  <si>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</si>
  <si>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</si>
  <si>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</si>
  <si>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</si>
  <si>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</si>
  <si>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</si>
  <si>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</si>
  <si>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</si>
  <si>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</si>
  <si>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</si>
  <si>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</si>
  <si>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</si>
  <si>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</si>
  <si>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</si>
  <si>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</si>
  <si>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</si>
  <si>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</si>
  <si>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</si>
  <si>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</si>
  <si>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</si>
  <si>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</si>
  <si>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</si>
  <si>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</si>
  <si>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</si>
  <si>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</si>
  <si>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</si>
  <si>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</si>
  <si>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</si>
  <si>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</si>
  <si>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</si>
  <si>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</si>
  <si>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</si>
  <si>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</si>
  <si>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</si>
  <si>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</si>
  <si>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</si>
  <si>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</si>
  <si>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</si>
  <si>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</si>
  <si>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</si>
  <si>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</si>
  <si>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</si>
  <si>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</si>
  <si>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</si>
  <si>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</si>
  <si>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</si>
  <si>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</si>
  <si>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</si>
  <si>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</si>
  <si>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</si>
  <si>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</si>
  <si>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</si>
  <si>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</si>
  <si>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</si>
  <si>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</si>
  <si>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</si>
  <si>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</si>
  <si>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</si>
  <si>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</si>
  <si>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</si>
  <si>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</si>
  <si>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</si>
  <si>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</si>
  <si>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</si>
  <si>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</si>
  <si>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</si>
  <si>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</si>
  <si>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</si>
  <si>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</si>
  <si>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</si>
  <si>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</si>
  <si>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</si>
  <si>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</si>
  <si>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</si>
  <si>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</si>
  <si>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</si>
  <si>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</si>
  <si>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</si>
  <si>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</si>
  <si>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</si>
  <si>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</si>
  <si>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</si>
  <si>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</si>
  <si>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</si>
  <si>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</si>
  <si>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</si>
  <si>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</si>
  <si>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</si>
  <si>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</si>
  <si>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</si>
  <si>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</si>
  <si>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</si>
  <si>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</si>
  <si>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</si>
  <si>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</si>
  <si>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</si>
  <si>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</si>
  <si>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</si>
  <si>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</si>
  <si>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</si>
  <si>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</si>
  <si>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</si>
  <si>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</si>
  <si>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</si>
  <si>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</si>
  <si>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</si>
  <si>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</si>
  <si>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</si>
  <si>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</si>
  <si>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</si>
  <si>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</si>
  <si>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</si>
  <si>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</si>
  <si>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</si>
  <si>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</si>
  <si>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</si>
  <si>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</si>
  <si>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</si>
  <si>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</si>
  <si>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</si>
  <si>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</si>
  <si>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</si>
  <si>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</si>
  <si>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</si>
  <si>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</si>
  <si>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</si>
  <si>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</si>
  <si>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</si>
  <si>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</si>
  <si>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</si>
  <si>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</si>
  <si>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</si>
  <si>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</si>
  <si>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</si>
  <si>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</si>
  <si>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</si>
  <si>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</si>
  <si>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</si>
  <si>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</si>
  <si>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</si>
  <si>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</si>
  <si>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</si>
  <si>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</si>
  <si>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</si>
  <si>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</si>
  <si>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</si>
  <si>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</si>
  <si>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</si>
  <si>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</si>
  <si>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</si>
  <si>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</si>
  <si>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</si>
  <si>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</si>
  <si>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</si>
  <si>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</si>
  <si>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</si>
  <si>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</si>
  <si>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</si>
  <si>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</si>
  <si>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</si>
  <si>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</si>
  <si>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</si>
  <si>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</si>
  <si>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</si>
  <si>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</si>
  <si>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</si>
  <si>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</si>
  <si>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</si>
  <si>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</si>
  <si>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</si>
  <si>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</si>
  <si>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</si>
  <si>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</si>
  <si>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</si>
  <si>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</si>
  <si>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</si>
  <si>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</si>
  <si>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</si>
  <si>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</si>
  <si>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</si>
  <si>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</si>
  <si>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</si>
  <si>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</si>
  <si>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</si>
  <si>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</si>
  <si>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</si>
  <si>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</si>
  <si>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</si>
  <si>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</si>
  <si>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</si>
  <si>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</si>
  <si>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</si>
  <si>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</si>
  <si>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</si>
  <si>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</si>
  <si>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</si>
  <si>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</si>
  <si>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</si>
  <si>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</si>
  <si>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</si>
  <si>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</si>
  <si>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</si>
  <si>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</si>
  <si>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</si>
  <si>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</si>
  <si>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</si>
  <si>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</si>
  <si>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</si>
  <si>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</si>
  <si>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</si>
  <si>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</si>
  <si>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</si>
  <si>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</si>
  <si>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</si>
  <si>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</si>
  <si>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</si>
  <si>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</si>
  <si>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</si>
  <si>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</si>
  <si>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</si>
  <si>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</si>
  <si>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</si>
  <si>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</si>
  <si>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</si>
  <si>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</si>
  <si>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</si>
  <si>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</si>
  <si>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</si>
  <si>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</si>
  <si>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</si>
  <si>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</si>
  <si>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</si>
  <si>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</si>
  <si>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</si>
  <si>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</si>
  <si>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</si>
  <si>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</si>
  <si>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</si>
  <si>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</si>
  <si>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</si>
  <si>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</si>
  <si>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</si>
  <si>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</si>
  <si>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</si>
  <si>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</si>
  <si>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</si>
  <si>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</si>
  <si>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</si>
  <si>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</si>
  <si>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</si>
  <si>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</si>
  <si>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</si>
  <si>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</si>
  <si>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</si>
  <si>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</si>
  <si>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</si>
  <si>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</si>
  <si>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</si>
  <si>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</si>
  <si>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</si>
  <si>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</si>
  <si>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</si>
  <si>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</si>
  <si>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</si>
  <si>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</si>
  <si>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</si>
  <si>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</si>
  <si>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</si>
  <si>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</si>
  <si>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</si>
  <si>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</si>
  <si>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</si>
  <si>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</si>
  <si>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</si>
  <si>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</si>
  <si>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</si>
  <si>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</si>
  <si>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</si>
  <si>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</si>
  <si>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</si>
  <si>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</si>
  <si>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</si>
  <si>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</si>
  <si>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</si>
  <si>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</si>
  <si>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</si>
  <si>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</si>
  <si>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</si>
  <si>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</si>
  <si>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</si>
  <si>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</si>
  <si>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</si>
  <si>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</si>
  <si>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</si>
  <si>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</si>
  <si>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</si>
  <si>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</si>
  <si>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</si>
  <si>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</si>
  <si>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</si>
  <si>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</si>
  <si>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</si>
  <si>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</si>
  <si>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</si>
  <si>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</si>
  <si>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</si>
  <si>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</si>
  <si>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</si>
  <si>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</si>
  <si>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</si>
  <si>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</si>
  <si>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</si>
  <si>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</si>
  <si>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</si>
  <si>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</si>
  <si>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</si>
  <si>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</si>
  <si>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</si>
  <si>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</si>
  <si>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</si>
  <si>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</si>
  <si>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</si>
  <si>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</si>
  <si>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</si>
  <si>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</si>
  <si>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</si>
  <si>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</si>
  <si>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</si>
  <si>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</si>
  <si>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</si>
  <si>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</si>
  <si>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</si>
  <si>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</si>
  <si>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</si>
  <si>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</si>
  <si>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</si>
  <si>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</si>
  <si>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</si>
  <si>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</si>
  <si>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</si>
  <si>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</si>
  <si>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</si>
  <si>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</si>
  <si>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</si>
  <si>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</si>
  <si>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</si>
  <si>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</si>
  <si>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</si>
  <si>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</si>
  <si>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</si>
  <si>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</si>
  <si>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</si>
  <si>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</si>
  <si>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</si>
  <si>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</si>
  <si>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</si>
  <si>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</si>
  <si>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</si>
  <si>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</si>
  <si>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</si>
  <si>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</si>
  <si>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</si>
  <si>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</si>
  <si>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</si>
  <si>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</si>
  <si>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</si>
  <si>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</si>
  <si>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</si>
  <si>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</si>
  <si>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</si>
  <si>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</si>
  <si>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</si>
  <si>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</si>
  <si>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</si>
  <si>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</si>
  <si>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</si>
  <si>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</si>
  <si>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</si>
  <si>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</si>
  <si>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</si>
  <si>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</si>
  <si>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</si>
  <si>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</si>
  <si>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</si>
  <si>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</si>
  <si>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</si>
  <si>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</si>
  <si>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</si>
  <si>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</si>
  <si>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</si>
  <si>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</si>
  <si>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</si>
  <si>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</si>
  <si>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</si>
  <si>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</si>
  <si>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</si>
  <si>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</si>
  <si>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</si>
  <si>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</si>
  <si>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</si>
  <si>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</si>
  <si>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</si>
  <si>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</si>
  <si>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</si>
  <si>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</si>
  <si>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</si>
  <si>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</si>
  <si>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</si>
  <si>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</si>
  <si>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</si>
  <si>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</si>
  <si>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</si>
  <si>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</si>
  <si>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</si>
  <si>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</si>
  <si>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</si>
  <si>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</si>
  <si>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</si>
  <si>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</si>
  <si>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</si>
  <si>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</si>
  <si>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</si>
  <si>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</si>
  <si>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</si>
  <si>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</si>
  <si>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</si>
  <si>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</si>
  <si>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</si>
  <si>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</si>
  <si>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</si>
  <si>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</si>
  <si>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</si>
  <si>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</si>
  <si>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</si>
  <si>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</si>
  <si>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</si>
  <si>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</si>
  <si>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</si>
  <si>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</si>
  <si>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</si>
  <si>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</si>
  <si>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</si>
  <si>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</si>
  <si>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</si>
  <si>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</si>
  <si>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</si>
  <si>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</si>
  <si>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</si>
  <si>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</si>
  <si>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</si>
  <si>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</si>
  <si>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</si>
  <si>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</si>
  <si>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</si>
  <si>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</si>
  <si>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</si>
  <si>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</si>
  <si>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</si>
  <si>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</si>
  <si>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</si>
  <si>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</si>
  <si>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</si>
  <si>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</si>
  <si>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</si>
  <si>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</si>
  <si>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</si>
  <si>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</si>
  <si>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</si>
  <si>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</si>
  <si>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</si>
  <si>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</si>
  <si>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</si>
  <si>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</si>
  <si>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</si>
  <si>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</si>
  <si>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</si>
  <si>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</si>
  <si>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</si>
  <si>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</si>
  <si>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</si>
  <si>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</si>
  <si>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</si>
  <si>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</si>
  <si>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</si>
  <si>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</si>
  <si>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</si>
  <si>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</si>
  <si>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</si>
  <si>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</si>
  <si>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</si>
  <si>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</si>
  <si>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</si>
  <si>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</si>
  <si>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</si>
  <si>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</si>
  <si>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</si>
  <si>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</si>
  <si>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</si>
  <si>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</si>
  <si>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</si>
  <si>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</si>
  <si>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</si>
  <si>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</si>
  <si>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</si>
  <si>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</si>
  <si>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</si>
  <si>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</si>
  <si>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</si>
  <si>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</si>
  <si>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</si>
  <si>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</si>
  <si>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</si>
  <si>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</si>
  <si>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</si>
  <si>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</si>
  <si>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</si>
  <si>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</si>
  <si>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</si>
  <si>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</si>
  <si>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</si>
  <si>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</si>
  <si>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</si>
  <si>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</si>
  <si>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</si>
  <si>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</si>
  <si>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</si>
  <si>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</si>
  <si>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</si>
  <si>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</si>
  <si>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</si>
  <si>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</si>
  <si>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</si>
  <si>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</si>
  <si>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</si>
  <si>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</si>
  <si>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</si>
  <si>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</si>
  <si>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</si>
  <si>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</si>
  <si>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</si>
  <si>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</si>
  <si>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</si>
  <si>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</si>
  <si>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</si>
  <si>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</si>
  <si>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</si>
  <si>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</si>
  <si>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</si>
  <si>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</si>
  <si>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</si>
  <si>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</si>
  <si>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</si>
  <si>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</si>
  <si>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</si>
  <si>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</si>
  <si>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</si>
  <si>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</si>
  <si>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</si>
  <si>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</si>
  <si>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</si>
  <si>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</si>
  <si>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</si>
  <si>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</si>
  <si>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</si>
  <si>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</si>
  <si>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</si>
  <si>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</si>
  <si>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</si>
  <si>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</si>
  <si>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</si>
  <si>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</si>
  <si>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</si>
  <si>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</si>
  <si>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</si>
  <si>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</si>
  <si>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</si>
  <si>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</si>
  <si>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</si>
  <si>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</si>
  <si>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</si>
  <si>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</si>
  <si>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</si>
  <si>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</si>
  <si>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</si>
  <si>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</si>
  <si>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</si>
  <si>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</si>
  <si>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</si>
  <si>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</si>
  <si>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</si>
  <si>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</si>
  <si>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</si>
  <si>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</si>
  <si>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</si>
  <si>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</si>
  <si>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</si>
  <si>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</si>
  <si>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</si>
  <si>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</si>
  <si>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</si>
  <si>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</si>
  <si>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</si>
  <si>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</si>
  <si>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</si>
  <si>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</si>
  <si>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</si>
  <si>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</si>
  <si>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</si>
  <si>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</si>
  <si>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</si>
  <si>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</si>
  <si>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</si>
  <si>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</si>
  <si>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</si>
  <si>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</si>
  <si>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</si>
  <si>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</si>
  <si>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</si>
  <si>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</si>
  <si>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</si>
  <si>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</si>
  <si>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</si>
  <si>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</si>
  <si>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</si>
  <si>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</si>
  <si>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</si>
  <si>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</si>
  <si>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</si>
  <si>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</si>
  <si>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</si>
  <si>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</si>
  <si>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</si>
  <si>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</si>
  <si>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</si>
  <si>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</si>
  <si>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</si>
  <si>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</si>
  <si>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</si>
  <si>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</si>
  <si>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</si>
  <si>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</si>
  <si>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</si>
  <si>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</si>
  <si>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</si>
  <si>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</si>
  <si>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</si>
  <si>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</si>
  <si>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</si>
  <si>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</si>
  <si>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</si>
  <si>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</si>
  <si>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</si>
  <si>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</si>
  <si>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</si>
  <si>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</si>
  <si>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</si>
  <si>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</si>
  <si>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</si>
  <si>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</si>
  <si>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</si>
  <si>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</si>
  <si>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</si>
  <si>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</si>
  <si>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</si>
  <si>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</si>
  <si>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</si>
  <si>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</si>
  <si>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</si>
  <si>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</si>
  <si>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</si>
  <si>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</si>
  <si>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</si>
  <si>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</si>
  <si>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</si>
  <si>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</si>
  <si>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</si>
  <si>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</si>
  <si>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</si>
  <si>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</si>
  <si>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</si>
  <si>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</si>
  <si>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</si>
  <si>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</si>
  <si>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</si>
  <si>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</si>
  <si>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</si>
  <si>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</si>
  <si>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</si>
  <si>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</si>
  <si>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</si>
  <si>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</si>
  <si>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</si>
  <si>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</si>
  <si>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</si>
  <si>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</si>
  <si>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</si>
  <si>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</si>
  <si>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</si>
  <si>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</si>
  <si>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</si>
  <si>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</si>
  <si>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</si>
  <si>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</si>
  <si>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</si>
  <si>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</si>
  <si>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</si>
  <si>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</si>
  <si>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</si>
  <si>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</si>
  <si>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</si>
  <si>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</si>
  <si>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</si>
  <si>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</si>
  <si>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</si>
  <si>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</si>
  <si>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</si>
  <si>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</si>
  <si>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</si>
  <si>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</si>
  <si>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</si>
  <si>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</si>
  <si>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</si>
  <si>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</si>
  <si>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</si>
  <si>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</si>
  <si>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</si>
  <si>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</si>
  <si>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</si>
  <si>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</si>
  <si>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</si>
  <si>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</si>
  <si>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</si>
  <si>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</si>
  <si>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</si>
  <si>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</si>
  <si>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</si>
  <si>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</si>
  <si>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</si>
  <si>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</si>
  <si>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</si>
  <si>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</si>
  <si>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</si>
  <si>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</si>
  <si>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</si>
  <si>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</si>
  <si>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</si>
  <si>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</si>
  <si>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</si>
  <si>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</si>
  <si>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</si>
  <si>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</si>
  <si>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</si>
  <si>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</si>
  <si>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</si>
  <si>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</si>
  <si>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</si>
  <si>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</si>
  <si>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</si>
  <si>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</si>
  <si>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</si>
  <si>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</si>
  <si>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</si>
  <si>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</si>
  <si>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</si>
  <si>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</si>
  <si>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</si>
  <si>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</si>
  <si>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</si>
  <si>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</si>
  <si>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</si>
  <si>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</si>
  <si>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</si>
  <si>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</si>
  <si>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</si>
  <si>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</si>
  <si>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</si>
  <si>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</si>
  <si>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</si>
  <si>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</si>
  <si>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</si>
  <si>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</si>
  <si>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</si>
  <si>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</si>
  <si>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</si>
  <si>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</si>
  <si>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</si>
  <si>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</si>
  <si>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</si>
  <si>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</si>
  <si>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</si>
  <si>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</si>
  <si>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</si>
  <si>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</si>
  <si>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</si>
  <si>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</si>
  <si>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</si>
  <si>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</si>
  <si>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</si>
  <si>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</si>
  <si>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</si>
  <si>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</si>
  <si>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</si>
  <si>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</si>
  <si>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</si>
  <si>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</si>
  <si>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</si>
  <si>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</si>
  <si>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</si>
  <si>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</si>
  <si>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</si>
  <si>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</si>
  <si>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</si>
  <si>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</si>
  <si>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</si>
  <si>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</si>
  <si>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</si>
  <si>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</si>
  <si>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</si>
  <si>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</si>
  <si>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</si>
  <si>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</si>
  <si>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</si>
  <si>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</si>
  <si>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</si>
  <si>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</si>
  <si>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</si>
  <si>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</si>
  <si>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</si>
  <si>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</si>
  <si>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</si>
  <si>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</si>
  <si>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</si>
  <si>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</si>
  <si>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</si>
  <si>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</si>
  <si>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</si>
  <si>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</si>
  <si>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</si>
  <si>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</si>
  <si>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</si>
  <si>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</si>
  <si>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</si>
  <si>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</si>
  <si>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</si>
  <si>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</si>
  <si>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</si>
  <si>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</si>
  <si>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</si>
  <si>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</si>
  <si>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</si>
  <si>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</si>
  <si>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</si>
  <si>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</si>
  <si>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</si>
  <si>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</si>
  <si>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</si>
  <si>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</si>
  <si>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</si>
  <si>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</si>
  <si>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</si>
  <si>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</si>
  <si>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</si>
  <si>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</si>
  <si>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</si>
  <si>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</si>
  <si>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</si>
  <si>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</si>
  <si>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</si>
  <si>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</si>
  <si>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</si>
  <si>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</si>
  <si>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</si>
  <si>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</si>
  <si>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</si>
  <si>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</si>
  <si>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</si>
  <si>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</si>
  <si>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</si>
  <si>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</si>
  <si>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</si>
  <si>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</si>
  <si>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</si>
  <si>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</si>
  <si>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</si>
  <si>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</si>
  <si>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</si>
  <si>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</si>
  <si>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</si>
  <si>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</si>
  <si>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</si>
  <si>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</si>
  <si>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</si>
  <si>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</si>
  <si>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</si>
  <si>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</si>
  <si>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</si>
  <si>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</si>
  <si>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</si>
  <si>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</si>
  <si>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</si>
  <si>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</si>
  <si>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</si>
  <si>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</si>
  <si>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</si>
  <si>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</si>
  <si>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</si>
  <si>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</si>
  <si>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</si>
  <si>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</si>
  <si>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</si>
  <si>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</si>
  <si>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</si>
  <si>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</si>
  <si>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</si>
  <si>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</si>
  <si>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</si>
  <si>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</si>
  <si>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</si>
  <si>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</si>
  <si>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</si>
  <si>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</si>
  <si>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</si>
  <si>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</si>
  <si>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</si>
  <si>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</si>
  <si>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</si>
  <si>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</si>
  <si>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</si>
  <si>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</si>
  <si>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</si>
  <si>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</si>
  <si>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</si>
  <si>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</si>
  <si>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</si>
  <si>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</si>
  <si>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</si>
  <si>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</si>
  <si>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</si>
  <si>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</si>
  <si>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</si>
  <si>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</si>
  <si>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</si>
  <si>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</si>
  <si>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</si>
  <si>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</si>
  <si>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</si>
  <si>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</si>
  <si>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</si>
  <si>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</si>
  <si>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</si>
  <si>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</si>
  <si>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</si>
  <si>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</si>
  <si>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</si>
  <si>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</si>
  <si>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</si>
  <si>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</si>
  <si>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</si>
  <si>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</si>
  <si>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</si>
  <si>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</si>
  <si>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</si>
  <si>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</si>
  <si>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</si>
  <si>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</si>
  <si>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</si>
  <si>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</si>
  <si>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</si>
  <si>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</si>
  <si>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</si>
  <si>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</si>
  <si>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</si>
  <si>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</si>
  <si>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</si>
  <si>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</si>
  <si>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</si>
  <si>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</si>
  <si>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</si>
  <si>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</si>
  <si>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</si>
  <si>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</si>
  <si>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</si>
  <si>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</si>
  <si>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</si>
  <si>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</si>
  <si>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</si>
  <si>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</si>
  <si>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</si>
  <si>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</si>
  <si>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</si>
  <si>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</si>
  <si>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</si>
  <si>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</si>
  <si>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</si>
  <si>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</si>
  <si>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</si>
  <si>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</si>
  <si>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</si>
  <si>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</si>
  <si>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</si>
  <si>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</si>
  <si>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</si>
  <si>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</si>
  <si>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</si>
  <si>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</si>
  <si>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</si>
  <si>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</si>
  <si>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</si>
  <si>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</si>
  <si>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</si>
  <si>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</si>
  <si>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</si>
  <si>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</si>
  <si>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</si>
  <si>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</si>
  <si>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</si>
  <si>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</si>
  <si>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</si>
  <si>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</si>
  <si>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</si>
  <si>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</si>
  <si>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</si>
  <si>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</si>
  <si>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</si>
  <si>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</si>
  <si>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</si>
  <si>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</si>
  <si>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</si>
  <si>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</si>
  <si>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</si>
  <si>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</si>
  <si>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</si>
  <si>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</si>
  <si>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</si>
  <si>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</si>
  <si>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</si>
  <si>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</si>
  <si>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</si>
  <si>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</si>
  <si>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</si>
  <si>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</si>
  <si>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</si>
  <si>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</si>
  <si>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</si>
  <si>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</si>
  <si>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</si>
  <si>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</si>
  <si>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</si>
  <si>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</si>
  <si>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</si>
  <si>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</si>
  <si>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</si>
  <si>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</si>
  <si>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</si>
  <si>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</si>
  <si>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</si>
  <si>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</si>
  <si>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</si>
  <si>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</si>
  <si>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</si>
  <si>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</si>
  <si>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</si>
  <si>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</si>
  <si>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</si>
  <si>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</si>
  <si>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</si>
  <si>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</si>
  <si>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</si>
  <si>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</si>
  <si>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</si>
  <si>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</si>
  <si>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</si>
  <si>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</si>
  <si>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</si>
  <si>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</si>
  <si>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</si>
  <si>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</si>
  <si>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</si>
  <si>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</si>
  <si>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</si>
  <si>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</si>
  <si>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</si>
  <si>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</si>
  <si>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</si>
  <si>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</si>
  <si>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</si>
  <si>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</si>
  <si>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</si>
  <si>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</si>
  <si>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</si>
  <si>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</si>
  <si>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</si>
  <si>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</si>
  <si>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</si>
  <si>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</si>
  <si>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</si>
  <si>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</si>
  <si>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</si>
  <si>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</si>
  <si>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</si>
  <si>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</si>
  <si>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</si>
  <si>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</si>
  <si>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</si>
  <si>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</si>
  <si>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</si>
  <si>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</si>
  <si>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</si>
  <si>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</si>
  <si>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</si>
  <si>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</si>
  <si>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</si>
  <si>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</si>
  <si>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</si>
  <si>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</si>
  <si>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</si>
  <si>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</si>
  <si>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</si>
  <si>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</si>
  <si>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</si>
  <si>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</si>
  <si>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</si>
  <si>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</si>
  <si>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</si>
  <si>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</si>
  <si>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</si>
  <si>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</si>
  <si>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</si>
  <si>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</si>
  <si>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</si>
  <si>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</si>
  <si>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</si>
  <si>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</si>
  <si>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</si>
  <si>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</si>
  <si>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</si>
  <si>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</si>
  <si>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</si>
  <si>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</si>
  <si>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</si>
  <si>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</si>
  <si>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</si>
  <si>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</si>
  <si>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</si>
  <si>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</si>
  <si>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</si>
  <si>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</si>
  <si>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</si>
  <si>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</si>
  <si>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</si>
  <si>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</si>
  <si>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</si>
  <si>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</si>
  <si>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</si>
  <si>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</si>
  <si>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</si>
  <si>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</si>
  <si>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</si>
  <si>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</si>
  <si>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</si>
  <si>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</si>
  <si>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</si>
  <si>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</si>
  <si>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</si>
  <si>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</si>
  <si>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</si>
  <si>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</si>
  <si>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</si>
  <si>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</si>
  <si>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</si>
  <si>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</si>
  <si>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</si>
  <si>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</si>
  <si>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</si>
  <si>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</si>
  <si>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</si>
  <si>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</si>
  <si>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</si>
  <si>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</si>
  <si>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</si>
  <si>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</si>
  <si>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</si>
  <si>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</si>
  <si>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</si>
  <si>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</si>
  <si>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</si>
  <si>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</si>
  <si>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</si>
  <si>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</si>
  <si>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</si>
  <si>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</si>
  <si>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</si>
  <si>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</si>
  <si>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</si>
  <si>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</si>
  <si>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</si>
  <si>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</si>
  <si>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</si>
  <si>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</si>
  <si>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</si>
  <si>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</si>
  <si>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</si>
  <si>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</si>
  <si>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</si>
  <si>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</si>
  <si>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</si>
  <si>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</si>
  <si>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</si>
  <si>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</si>
  <si>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</si>
  <si>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</si>
  <si>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</si>
  <si>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</si>
  <si>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</si>
  <si>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</si>
  <si>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</si>
  <si>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</si>
  <si>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</si>
  <si>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</si>
  <si>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</si>
  <si>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</si>
  <si>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</si>
  <si>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</si>
  <si>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</si>
  <si>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</si>
  <si>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</si>
  <si>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</si>
  <si>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</si>
  <si>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</si>
  <si>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</si>
  <si>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</si>
  <si>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</si>
  <si>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</si>
  <si>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</si>
  <si>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</si>
  <si>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</si>
  <si>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</si>
  <si>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</si>
  <si>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</si>
  <si>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</si>
  <si>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</si>
  <si>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</si>
  <si>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</si>
  <si>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</si>
  <si>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</si>
  <si>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</si>
  <si>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</si>
  <si>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</si>
  <si>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</si>
  <si>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</si>
  <si>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</si>
  <si>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</si>
  <si>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</si>
  <si>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</si>
  <si>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</si>
  <si>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</si>
  <si>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</si>
  <si>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</si>
  <si>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</si>
  <si>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</si>
  <si>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</si>
  <si>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</si>
  <si>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</si>
  <si>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</si>
  <si>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</si>
  <si>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</si>
  <si>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</si>
  <si>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</si>
  <si>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</si>
  <si>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</si>
  <si>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</si>
  <si>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</si>
  <si>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</si>
  <si>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</si>
  <si>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</si>
  <si>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</si>
  <si>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</si>
  <si>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</si>
  <si>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</si>
  <si>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</si>
  <si>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</si>
  <si>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</si>
  <si>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</si>
  <si>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</si>
  <si>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</si>
  <si>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</si>
  <si>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</si>
  <si>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</si>
  <si>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</si>
  <si>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</si>
  <si>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</si>
  <si>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</si>
  <si>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</si>
  <si>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</si>
  <si>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</si>
  <si>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</si>
  <si>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</si>
  <si>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</si>
  <si>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</si>
  <si>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</si>
  <si>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</si>
  <si>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</si>
  <si>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</si>
  <si>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</si>
  <si>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</si>
  <si>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</si>
  <si>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</si>
  <si>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</si>
  <si>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</si>
  <si>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</si>
  <si>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</si>
  <si>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</si>
  <si>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</si>
  <si>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</si>
  <si>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</si>
  <si>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</si>
  <si>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</si>
  <si>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</si>
  <si>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</si>
  <si>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</si>
  <si>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</si>
  <si>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</si>
  <si>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</si>
  <si>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</si>
  <si>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</si>
  <si>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</si>
  <si>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</si>
  <si>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</si>
  <si>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</si>
  <si>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</si>
  <si>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</si>
  <si>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</si>
  <si>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</si>
  <si>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</si>
  <si>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</si>
  <si>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</si>
  <si>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</si>
  <si>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</si>
  <si>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</si>
  <si>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</si>
  <si>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</si>
  <si>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</si>
  <si>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</si>
  <si>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</si>
  <si>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</si>
  <si>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</si>
  <si>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</si>
  <si>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</si>
  <si>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</si>
  <si>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</si>
  <si>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</si>
  <si>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</si>
  <si>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</si>
  <si>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</si>
  <si>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</si>
  <si>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</si>
  <si>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</si>
  <si>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</si>
  <si>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</si>
  <si>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</si>
  <si>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</si>
  <si>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</si>
  <si>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</si>
  <si>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</si>
  <si>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</si>
  <si>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</si>
  <si>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</si>
  <si>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</si>
  <si>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</si>
  <si>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</si>
  <si>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</si>
  <si>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</si>
  <si>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</si>
  <si>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</si>
  <si>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</si>
  <si>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</si>
  <si>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</si>
  <si>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</si>
  <si>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</si>
  <si>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</si>
  <si>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</si>
  <si>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</si>
  <si>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</si>
  <si>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</si>
  <si>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</si>
  <si>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</si>
  <si>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</si>
  <si>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</si>
  <si>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</si>
  <si>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</si>
  <si>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</si>
  <si>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</si>
  <si>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</si>
  <si>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</si>
  <si>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</si>
  <si>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</si>
  <si>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</si>
  <si>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</si>
  <si>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</si>
  <si>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</si>
  <si>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</si>
  <si>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</si>
  <si>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</si>
  <si>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</si>
  <si>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</si>
  <si>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</si>
  <si>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</si>
  <si>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</si>
  <si>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</si>
  <si>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</si>
  <si>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</si>
  <si>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</si>
  <si>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</si>
  <si>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</si>
  <si>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</si>
  <si>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</si>
  <si>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</si>
  <si>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</si>
  <si>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</si>
  <si>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</si>
  <si>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</si>
  <si>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</si>
  <si>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</si>
  <si>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</si>
  <si>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</si>
  <si>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</si>
  <si>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</si>
  <si>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</si>
  <si>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</si>
  <si>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</si>
  <si>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</si>
  <si>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</si>
  <si>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</si>
  <si>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</si>
  <si>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</si>
  <si>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</si>
  <si>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</si>
  <si>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</si>
  <si>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</si>
  <si>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</si>
  <si>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</si>
  <si>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</si>
  <si>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</si>
  <si>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</si>
  <si>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</si>
  <si>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</si>
  <si>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</si>
  <si>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</si>
  <si>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</si>
  <si>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</si>
  <si>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</si>
  <si>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</si>
  <si>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</si>
  <si>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</si>
  <si>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</si>
  <si>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</si>
  <si>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</si>
  <si>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</si>
  <si>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</si>
  <si>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</si>
  <si>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</si>
  <si>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</si>
  <si>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</si>
  <si>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</si>
  <si>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</si>
  <si>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</si>
  <si>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</si>
  <si>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</si>
  <si>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</si>
  <si>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</si>
  <si>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</si>
  <si>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</si>
  <si>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</si>
  <si>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</si>
  <si>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</si>
  <si>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</si>
  <si>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</si>
  <si>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</si>
  <si>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</si>
  <si>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</si>
  <si>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</si>
  <si>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</si>
  <si>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</si>
  <si>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</si>
  <si>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</si>
  <si>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</si>
  <si>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</si>
  <si>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</si>
  <si>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</si>
  <si>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</si>
  <si>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</si>
  <si>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</si>
  <si>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</si>
  <si>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</si>
  <si>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</si>
  <si>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</si>
  <si>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</si>
  <si>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</si>
  <si>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</si>
  <si>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</si>
  <si>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</si>
  <si>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</si>
  <si>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</si>
  <si>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</si>
  <si>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</si>
  <si>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</si>
  <si>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</si>
  <si>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</si>
  <si>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</si>
  <si>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</si>
  <si>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</si>
  <si>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</si>
  <si>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</si>
  <si>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</si>
  <si>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</si>
  <si>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</si>
  <si>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</si>
  <si>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</si>
  <si>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</si>
  <si>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</si>
  <si>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</si>
  <si>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</si>
  <si>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</si>
  <si>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</si>
  <si>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</si>
  <si>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</si>
  <si>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</si>
  <si>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</si>
  <si>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</si>
  <si>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</si>
  <si>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</si>
  <si>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</si>
  <si>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</si>
  <si>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</si>
  <si>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</si>
  <si>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</si>
  <si>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</si>
  <si>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</si>
  <si>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</si>
  <si>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</si>
  <si>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</si>
  <si>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</si>
  <si>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</si>
  <si>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</si>
  <si>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</si>
  <si>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</si>
  <si>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</si>
  <si>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</si>
  <si>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</si>
  <si>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</si>
  <si>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</si>
  <si>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</si>
  <si>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</si>
  <si>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</si>
  <si>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</si>
  <si>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</si>
  <si>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</si>
  <si>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</si>
  <si>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</si>
  <si>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</si>
  <si>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</si>
  <si>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</si>
  <si>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</si>
  <si>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</si>
  <si>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</si>
  <si>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</si>
  <si>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</si>
  <si>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</si>
  <si>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</si>
  <si>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</si>
  <si>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</si>
  <si>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</si>
  <si>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</si>
  <si>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</si>
  <si>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</si>
  <si>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</si>
  <si>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</si>
  <si>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</si>
  <si>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</si>
  <si>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</si>
  <si>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</si>
  <si>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</si>
  <si>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</si>
  <si>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</si>
  <si>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</si>
  <si>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</si>
  <si>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</si>
  <si>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</si>
  <si>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</si>
  <si>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</si>
  <si>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</si>
  <si>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</si>
  <si>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</si>
  <si>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</si>
  <si>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</si>
  <si>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</si>
  <si>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</si>
  <si>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</si>
  <si>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</si>
  <si>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</si>
  <si>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</si>
  <si>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</si>
  <si>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</si>
  <si>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</si>
  <si>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</si>
  <si>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</si>
  <si>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</si>
  <si>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</si>
  <si>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</si>
  <si>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</si>
  <si>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</si>
  <si>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</si>
  <si>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</si>
  <si>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</si>
  <si>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</si>
  <si>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</si>
  <si>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</si>
  <si>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</si>
  <si>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</si>
  <si>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</si>
  <si>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</si>
  <si>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</si>
  <si>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</si>
  <si>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</si>
  <si>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</si>
  <si>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</si>
  <si>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</si>
  <si>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</si>
  <si>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</si>
  <si>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</si>
  <si>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</si>
  <si>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</si>
  <si>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</si>
  <si>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</si>
  <si>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</si>
  <si>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</si>
  <si>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</si>
  <si>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</si>
  <si>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</si>
  <si>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</si>
  <si>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</si>
  <si>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</si>
  <si>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</si>
  <si>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</si>
  <si>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</si>
  <si>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</si>
  <si>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</si>
  <si>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</si>
  <si>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</si>
  <si>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</si>
  <si>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</si>
  <si>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</si>
  <si>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</si>
  <si>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</si>
  <si>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</si>
  <si>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</si>
  <si>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</si>
  <si>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</si>
  <si>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</si>
  <si>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</si>
  <si>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</si>
  <si>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</si>
  <si>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</si>
  <si>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</si>
  <si>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</si>
  <si>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</si>
  <si>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</si>
  <si>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</si>
  <si>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</si>
  <si>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</si>
  <si>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</si>
  <si>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</si>
  <si>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</si>
  <si>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</si>
  <si>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</si>
  <si>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</si>
  <si>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</si>
  <si>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</si>
  <si>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</si>
  <si>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</si>
  <si>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</si>
  <si>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</si>
  <si>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</si>
  <si>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</si>
  <si>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</si>
  <si>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</si>
  <si>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</si>
  <si>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</si>
  <si>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</si>
  <si>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</si>
  <si>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</si>
  <si>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</si>
  <si>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</si>
  <si>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</si>
  <si>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</si>
  <si>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</si>
  <si>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</si>
  <si>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</si>
  <si>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</si>
  <si>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</si>
  <si>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</si>
  <si>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</si>
  <si>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</si>
  <si>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</si>
  <si>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</si>
  <si>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</si>
  <si>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</si>
  <si>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</si>
  <si>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</si>
  <si>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</si>
  <si>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</si>
  <si>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</si>
  <si>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</si>
  <si>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</si>
  <si>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</si>
  <si>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</si>
  <si>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</si>
  <si>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</si>
  <si>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</si>
  <si>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</si>
  <si>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</si>
  <si>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</si>
  <si>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</si>
  <si>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</si>
  <si>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</si>
  <si>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</si>
  <si>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</si>
  <si>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</si>
  <si>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</si>
  <si>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</si>
  <si>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</si>
  <si>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</si>
  <si>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</si>
  <si>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</si>
  <si>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</si>
  <si>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</si>
  <si>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</si>
  <si>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</si>
  <si>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</si>
  <si>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</si>
  <si>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</si>
  <si>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</si>
  <si>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</si>
  <si>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</si>
  <si>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</si>
  <si>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</si>
  <si>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</si>
  <si>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</si>
  <si>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</si>
  <si>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</si>
  <si>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</si>
  <si>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</si>
  <si>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</si>
  <si>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</si>
  <si>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</si>
  <si>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</si>
  <si>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</si>
  <si>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</si>
  <si>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</si>
  <si>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</si>
  <si>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</si>
  <si>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</si>
  <si>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</si>
  <si>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</si>
  <si>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</si>
  <si>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</si>
  <si>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</si>
  <si>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</si>
  <si>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</si>
  <si>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</si>
  <si>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</si>
  <si>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</si>
  <si>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</si>
  <si>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</si>
  <si>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</si>
  <si>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</si>
  <si>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</si>
  <si>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</si>
  <si>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</si>
  <si>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</si>
  <si>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</si>
  <si>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</si>
  <si>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</si>
  <si>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</si>
  <si>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</si>
  <si>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</si>
  <si>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</si>
  <si>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</si>
  <si>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</si>
  <si>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</si>
  <si>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</si>
  <si>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</si>
  <si>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</si>
  <si>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</si>
  <si>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</si>
  <si>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</si>
  <si>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</si>
  <si>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</si>
  <si>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</si>
  <si>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</si>
  <si>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</si>
  <si>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</si>
  <si>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</si>
  <si>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</si>
  <si>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</si>
  <si>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</si>
  <si>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</si>
  <si>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</si>
  <si>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</si>
  <si>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</si>
  <si>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</si>
  <si>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</si>
  <si>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</si>
  <si>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</si>
  <si>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</si>
  <si>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</si>
  <si>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</si>
  <si>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</si>
  <si>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</si>
  <si>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</si>
  <si>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</si>
  <si>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</si>
  <si>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</si>
  <si>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</si>
  <si>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</si>
  <si>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</si>
  <si>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</si>
  <si>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</si>
  <si>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</si>
  <si>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</si>
  <si>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</si>
  <si>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</si>
  <si>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</si>
  <si>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</si>
  <si>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</si>
  <si>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</si>
  <si>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</si>
  <si>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</si>
  <si>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</si>
  <si>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</si>
  <si>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</si>
  <si>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</si>
  <si>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</si>
  <si>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</si>
  <si>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</si>
  <si>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</si>
  <si>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</si>
  <si>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</si>
  <si>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</si>
  <si>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</si>
  <si>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</si>
  <si>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</si>
  <si>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</si>
  <si>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</si>
  <si>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</si>
  <si>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</si>
  <si>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</si>
  <si>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</si>
  <si>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</si>
  <si>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</si>
  <si>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</si>
  <si>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</si>
  <si>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</si>
  <si>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</si>
  <si>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</si>
  <si>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</si>
  <si>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</si>
  <si>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</si>
  <si>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</si>
  <si>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</si>
  <si>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</si>
  <si>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</si>
  <si>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</si>
  <si>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</si>
  <si>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</si>
  <si>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</si>
  <si>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</si>
  <si>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</si>
  <si>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</si>
  <si>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</si>
  <si>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</si>
  <si>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</si>
  <si>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</si>
  <si>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</si>
  <si>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</si>
  <si>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</si>
  <si>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</si>
  <si>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</si>
  <si>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</si>
  <si>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</si>
  <si>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</si>
  <si>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</si>
  <si>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</si>
  <si>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</si>
  <si>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</si>
  <si>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</si>
  <si>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</si>
  <si>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</si>
  <si>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</si>
  <si>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</si>
  <si>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</si>
  <si>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</si>
  <si>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</si>
  <si>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</si>
  <si>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</si>
  <si>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</si>
  <si>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</si>
  <si>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</si>
  <si>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</si>
  <si>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</si>
  <si>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</si>
  <si>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</si>
  <si>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</si>
  <si>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</si>
  <si>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</si>
  <si>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</si>
  <si>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</si>
  <si>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</si>
  <si>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</si>
  <si>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</si>
  <si>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</si>
  <si>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</si>
  <si>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</si>
  <si>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</si>
  <si>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</si>
  <si>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</si>
  <si>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</si>
  <si>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</si>
  <si>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</si>
  <si>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</si>
  <si>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</si>
  <si>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</si>
  <si>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</si>
  <si>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</si>
  <si>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</si>
  <si>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</si>
  <si>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</si>
  <si>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</si>
  <si>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</si>
  <si>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</si>
  <si>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</si>
  <si>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</si>
  <si>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</si>
  <si>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</si>
  <si>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</si>
  <si>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</si>
  <si>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</si>
  <si>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</si>
  <si>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</si>
  <si>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</si>
  <si>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</si>
  <si>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</si>
  <si>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</si>
  <si>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</si>
  <si>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</si>
  <si>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</si>
  <si>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</si>
  <si>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</si>
  <si>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</si>
  <si>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</si>
  <si>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</si>
  <si>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</si>
  <si>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</si>
  <si>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</si>
  <si>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</si>
  <si>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</si>
  <si>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</si>
  <si>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</si>
  <si>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</si>
  <si>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</si>
  <si>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</si>
  <si>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</si>
  <si>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</si>
  <si>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</si>
  <si>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</si>
  <si>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</si>
  <si>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</si>
  <si>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</si>
  <si>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</si>
  <si>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</si>
  <si>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</si>
  <si>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</si>
  <si>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</si>
  <si>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</si>
  <si>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</si>
  <si>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</si>
  <si>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</si>
  <si>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</si>
  <si>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</si>
  <si>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</si>
  <si>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</si>
  <si>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</si>
  <si>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</si>
  <si>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</si>
  <si>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</si>
  <si>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</si>
  <si>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</si>
  <si>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</si>
  <si>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</si>
  <si>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</si>
  <si>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</si>
  <si>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</si>
  <si>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</si>
  <si>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</si>
  <si>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</si>
  <si>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</si>
  <si>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</si>
  <si>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</si>
  <si>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</si>
  <si>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</si>
  <si>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</si>
  <si>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</si>
  <si>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</si>
  <si>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</si>
  <si>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</si>
  <si>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</si>
  <si>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</si>
  <si>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</si>
  <si>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</si>
  <si>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</si>
  <si>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</si>
  <si>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</si>
  <si>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</si>
  <si>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</si>
  <si>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</si>
  <si>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</si>
  <si>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</si>
  <si>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</si>
  <si>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</si>
  <si>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</si>
  <si>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</si>
  <si>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</si>
  <si>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</si>
  <si>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</si>
  <si>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</si>
  <si>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</si>
  <si>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</si>
  <si>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</si>
  <si>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</si>
  <si>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</si>
  <si>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</si>
  <si>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</si>
  <si>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</si>
  <si>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</si>
  <si>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</si>
  <si>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</si>
  <si>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</si>
  <si>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</si>
  <si>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</si>
  <si>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</si>
  <si>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</si>
  <si>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</si>
  <si>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</si>
  <si>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</si>
  <si>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</si>
  <si>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</si>
  <si>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</si>
  <si>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</si>
  <si>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</si>
  <si>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</si>
  <si>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</si>
  <si>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</si>
  <si>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</si>
  <si>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</si>
  <si>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</si>
  <si>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</si>
  <si>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</si>
  <si>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</si>
  <si>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</si>
  <si>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</si>
  <si>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</si>
  <si>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</si>
  <si>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</si>
  <si>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</si>
  <si>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</si>
  <si>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</si>
  <si>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</si>
  <si>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</si>
  <si>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</si>
  <si>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</si>
  <si>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</si>
  <si>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</si>
  <si>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</si>
  <si>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</si>
  <si>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</si>
  <si>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</si>
  <si>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</si>
  <si>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</si>
  <si>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</si>
  <si>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</si>
  <si>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</si>
  <si>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</si>
  <si>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</si>
  <si>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</si>
  <si>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</si>
  <si>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</si>
  <si>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</si>
  <si>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</si>
  <si>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</si>
  <si>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</si>
  <si>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</si>
  <si>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</si>
  <si>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</si>
  <si>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</si>
  <si>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</si>
  <si>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</si>
  <si>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</si>
  <si>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</si>
  <si>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</si>
  <si>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</si>
  <si>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</si>
  <si>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</si>
  <si>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</si>
  <si>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</si>
  <si>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</si>
  <si>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</si>
  <si>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</si>
  <si>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</si>
  <si>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</si>
  <si>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</si>
  <si>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</si>
  <si>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</si>
  <si>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</si>
  <si>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</si>
  <si>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</si>
  <si>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</si>
  <si>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</si>
  <si>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</si>
  <si>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</si>
  <si>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</si>
  <si>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</si>
  <si>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</si>
  <si>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</si>
  <si>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</si>
  <si>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</si>
  <si>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</si>
  <si>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</si>
  <si>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</si>
  <si>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</si>
  <si>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</si>
  <si>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</si>
  <si>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</si>
  <si>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</si>
  <si>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</si>
  <si>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</si>
  <si>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</si>
  <si>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</si>
  <si>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</si>
  <si>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</si>
  <si>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</si>
  <si>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</si>
  <si>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</si>
  <si>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</si>
  <si>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</si>
  <si>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</si>
  <si>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</si>
  <si>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</si>
  <si>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</si>
  <si>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</si>
  <si>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</si>
  <si>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</si>
  <si>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</si>
  <si>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</si>
  <si>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</si>
  <si>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</si>
  <si>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</si>
  <si>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</si>
  <si>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</si>
  <si>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</si>
  <si>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</si>
  <si>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</si>
  <si>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</si>
  <si>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</si>
  <si>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</si>
  <si>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</si>
  <si>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</si>
  <si>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</si>
  <si>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</si>
  <si>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</si>
  <si>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</si>
  <si>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</si>
  <si>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</si>
  <si>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</si>
  <si>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</si>
  <si>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</si>
  <si>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</si>
  <si>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</si>
  <si>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</si>
  <si>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</si>
  <si>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</si>
  <si>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</si>
  <si>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</si>
  <si>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</si>
  <si>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</si>
  <si>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</si>
  <si>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</si>
  <si>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</si>
  <si>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</si>
  <si>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</si>
  <si>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</si>
  <si>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</si>
  <si>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</si>
  <si>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</si>
  <si>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</si>
  <si>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</si>
  <si>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</si>
  <si>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</si>
  <si>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</si>
  <si>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</si>
  <si>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</si>
  <si>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</si>
  <si>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</si>
  <si>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</si>
  <si>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</si>
  <si>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</si>
  <si>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</si>
  <si>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</si>
  <si>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</si>
  <si>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</si>
  <si>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</si>
  <si>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</si>
  <si>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</si>
  <si>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</si>
  <si>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</si>
  <si>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</si>
  <si>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</si>
  <si>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</si>
  <si>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</si>
  <si>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</si>
  <si>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</si>
  <si>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</si>
  <si>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</si>
  <si>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</si>
  <si>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</si>
  <si>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</si>
  <si>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</si>
  <si>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</si>
  <si>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</si>
  <si>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</si>
  <si>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</si>
  <si>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</si>
  <si>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</si>
  <si>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</si>
  <si>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</si>
  <si>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</si>
  <si>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</si>
  <si>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</si>
  <si>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</si>
  <si>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</si>
  <si>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</si>
  <si>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</si>
  <si>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</si>
  <si>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</si>
  <si>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</si>
  <si>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</si>
  <si>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</si>
  <si>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</si>
  <si>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</si>
  <si>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</si>
  <si>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</si>
  <si>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</si>
  <si>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</si>
  <si>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</si>
  <si>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</si>
  <si>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</si>
  <si>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</si>
  <si>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</si>
  <si>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</si>
  <si>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</si>
  <si>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</si>
  <si>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</si>
  <si>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</si>
  <si>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</si>
  <si>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</si>
  <si>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</si>
  <si>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</si>
  <si>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</si>
  <si>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</si>
  <si>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</si>
  <si>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</si>
  <si>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</si>
  <si>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</si>
  <si>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</si>
  <si>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</si>
  <si>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</si>
  <si>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</si>
  <si>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</si>
  <si>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</si>
  <si>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</si>
  <si>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</si>
  <si>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</si>
  <si>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</si>
  <si>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</si>
  <si>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</si>
  <si>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</si>
  <si>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</si>
  <si>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</si>
  <si>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</si>
  <si>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</si>
  <si>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</si>
  <si>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</si>
  <si>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</si>
  <si>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</si>
  <si>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</si>
  <si>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</si>
  <si>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</si>
  <si>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</si>
  <si>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</si>
  <si>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</si>
  <si>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</si>
  <si>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</si>
  <si>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</si>
  <si>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</si>
  <si>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</si>
  <si>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</si>
  <si>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</si>
  <si>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</si>
  <si>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</si>
  <si>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</si>
  <si>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</si>
  <si>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</si>
  <si>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</si>
  <si>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</si>
  <si>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</si>
  <si>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</si>
  <si>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</si>
  <si>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</si>
  <si>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</si>
  <si>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</si>
  <si>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</si>
  <si>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</si>
  <si>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</si>
  <si>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</si>
  <si>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</si>
  <si>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</si>
  <si>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</si>
  <si>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</si>
  <si>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</si>
  <si>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</si>
  <si>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</si>
  <si>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</si>
  <si>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</si>
  <si>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</si>
  <si>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</si>
  <si>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</si>
  <si>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</si>
  <si>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</si>
  <si>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</si>
  <si>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</si>
  <si>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</si>
  <si>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</si>
  <si>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</si>
  <si>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</si>
  <si>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</si>
  <si>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</si>
  <si>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</si>
  <si>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</si>
  <si>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</si>
  <si>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</si>
  <si>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</si>
  <si>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</si>
  <si>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</si>
  <si>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</si>
  <si>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</si>
  <si>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</si>
  <si>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</si>
  <si>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</si>
  <si>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</si>
  <si>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</si>
  <si>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</si>
  <si>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</si>
  <si>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</si>
  <si>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</si>
  <si>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</si>
  <si>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</si>
  <si>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</si>
  <si>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</si>
  <si>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</si>
  <si>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</si>
  <si>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</si>
  <si>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</si>
  <si>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</si>
  <si>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</si>
  <si>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</si>
  <si>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</si>
  <si>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</si>
  <si>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</si>
  <si>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</si>
  <si>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</si>
  <si>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</si>
  <si>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</si>
  <si>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</si>
  <si>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</si>
  <si>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</si>
  <si>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</si>
  <si>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</si>
  <si>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</si>
  <si>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</si>
  <si>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</si>
  <si>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</si>
  <si>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</si>
  <si>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</si>
  <si>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</si>
  <si>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</si>
  <si>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</si>
  <si>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</si>
  <si>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</si>
  <si>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</si>
  <si>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</si>
  <si>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</si>
  <si>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</si>
  <si>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</si>
  <si>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</si>
  <si>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</si>
  <si>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</si>
  <si>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</si>
  <si>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</si>
  <si>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</si>
  <si>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</si>
  <si>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</si>
  <si>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</si>
  <si>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</si>
  <si>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</si>
  <si>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</si>
  <si>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</si>
  <si>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</si>
  <si>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</si>
  <si>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</si>
  <si>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</si>
  <si>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</si>
  <si>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</si>
  <si>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</si>
  <si>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</si>
  <si>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</si>
  <si>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</si>
  <si>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</si>
  <si>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</si>
  <si>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</si>
  <si>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</si>
  <si>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</si>
  <si>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</si>
  <si>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</si>
  <si>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</si>
  <si>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</si>
  <si>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</si>
  <si>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</si>
  <si>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</si>
  <si>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</si>
  <si>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</si>
  <si>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</si>
  <si>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</si>
  <si>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</si>
  <si>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</si>
  <si>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</si>
  <si>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</si>
  <si>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</si>
  <si>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</si>
  <si>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</si>
  <si>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</si>
  <si>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</si>
  <si>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</si>
  <si>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</si>
  <si>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</si>
  <si>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</si>
  <si>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</si>
  <si>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</si>
  <si>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</si>
  <si>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</si>
  <si>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</si>
  <si>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</si>
  <si>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</si>
  <si>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</si>
  <si>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</si>
  <si>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</si>
  <si>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</si>
  <si>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</si>
  <si>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</si>
  <si>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</si>
  <si>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</si>
  <si>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</si>
  <si>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</si>
  <si>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</si>
  <si>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</si>
  <si>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</si>
  <si>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</si>
  <si>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</si>
  <si>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</si>
  <si>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</si>
  <si>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</si>
  <si>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</si>
  <si>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</si>
  <si>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</si>
  <si>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</si>
  <si>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</si>
  <si>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</si>
  <si>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</si>
  <si>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</si>
  <si>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</si>
  <si>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</si>
  <si>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</si>
  <si>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</si>
  <si>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</si>
  <si>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</si>
  <si>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</si>
  <si>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</si>
  <si>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</si>
  <si>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</si>
  <si>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</si>
  <si>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</si>
  <si>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</si>
  <si>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</si>
  <si>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</si>
  <si>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</si>
  <si>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</si>
  <si>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</si>
  <si>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</si>
  <si>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</si>
  <si>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</si>
  <si>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</si>
  <si>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</si>
  <si>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</si>
  <si>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</si>
  <si>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</si>
  <si>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</si>
  <si>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</si>
  <si>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</si>
  <si>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</si>
  <si>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</si>
  <si>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</si>
  <si>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</si>
  <si>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</si>
  <si>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</si>
  <si>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</si>
  <si>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</si>
  <si>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</si>
  <si>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</si>
  <si>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</si>
  <si>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</si>
  <si>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</si>
  <si>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</si>
  <si>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</si>
  <si>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</si>
  <si>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</si>
  <si>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</si>
  <si>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</si>
  <si>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</si>
  <si>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</si>
  <si>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</si>
  <si>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</si>
  <si>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</si>
  <si>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</si>
  <si>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</si>
  <si>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</si>
  <si>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</si>
  <si>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</si>
  <si>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</si>
  <si>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</si>
  <si>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</si>
  <si>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</si>
  <si>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</si>
  <si>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</si>
  <si>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</si>
  <si>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</si>
  <si>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</si>
  <si>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</si>
  <si>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</si>
  <si>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</si>
  <si>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</si>
  <si>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</si>
  <si>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</si>
  <si>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</si>
  <si>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</si>
  <si>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</si>
  <si>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</si>
  <si>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</si>
  <si>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</si>
  <si>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</si>
  <si>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</si>
  <si>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</si>
  <si>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</si>
  <si>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</si>
  <si>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</si>
  <si>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</si>
  <si>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</si>
  <si>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</si>
  <si>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</si>
  <si>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</si>
  <si>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</si>
  <si>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</si>
  <si>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</si>
  <si>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</si>
  <si>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</si>
  <si>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</si>
  <si>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</si>
  <si>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</si>
  <si>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</si>
  <si>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</si>
  <si>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</si>
  <si>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</si>
  <si>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</si>
  <si>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</si>
  <si>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</si>
  <si>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</si>
  <si>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</si>
  <si>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</si>
  <si>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</si>
  <si>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</si>
  <si>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</si>
  <si>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</si>
  <si>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</si>
  <si>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</si>
  <si>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</si>
  <si>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</si>
  <si>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</si>
  <si>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</si>
  <si>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</si>
  <si>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</si>
  <si>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</si>
  <si>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</si>
  <si>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</si>
  <si>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</si>
  <si>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</si>
  <si>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</si>
  <si>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</si>
  <si>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</si>
  <si>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</si>
  <si>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</si>
  <si>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</si>
  <si>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</si>
  <si>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</si>
  <si>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</si>
  <si>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</si>
  <si>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</si>
  <si>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</si>
  <si>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</si>
  <si>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</si>
  <si>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</si>
  <si>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</si>
  <si>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</si>
  <si>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</si>
  <si>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</si>
  <si>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</si>
  <si>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</si>
  <si>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</si>
  <si>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</si>
  <si>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</si>
  <si>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</si>
  <si>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</si>
  <si>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</si>
  <si>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</si>
  <si>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</si>
  <si>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</si>
  <si>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</si>
  <si>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</si>
  <si>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</si>
  <si>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</si>
  <si>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</si>
  <si>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</si>
  <si>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</si>
  <si>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</si>
  <si>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</si>
  <si>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</si>
  <si>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</si>
  <si>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</si>
  <si>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</si>
  <si>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</si>
  <si>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</si>
  <si>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</si>
  <si>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</si>
  <si>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</si>
  <si>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</si>
  <si>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</si>
  <si>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</si>
  <si>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</si>
  <si>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</si>
  <si>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</si>
  <si>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</si>
  <si>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</si>
  <si>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</si>
  <si>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</si>
  <si>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</si>
  <si>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</si>
  <si>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</si>
  <si>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</si>
  <si>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</si>
  <si>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</si>
  <si>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</si>
  <si>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</si>
  <si>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</si>
  <si>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</si>
  <si>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</si>
  <si>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</si>
  <si>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</si>
  <si>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</si>
  <si>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</si>
  <si>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</si>
  <si>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</si>
  <si>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</si>
  <si>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</si>
  <si>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</si>
  <si>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</si>
  <si>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</si>
  <si>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</si>
  <si>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</si>
  <si>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</si>
  <si>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</si>
  <si>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</si>
  <si>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</si>
  <si>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</si>
  <si>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</si>
  <si>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</si>
  <si>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</si>
  <si>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</si>
  <si>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</si>
  <si>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</si>
  <si>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</si>
  <si>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</si>
  <si>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</si>
  <si>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</si>
  <si>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</si>
  <si>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</si>
  <si>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</si>
  <si>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</si>
  <si>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</si>
  <si>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</si>
  <si>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</si>
  <si>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</si>
  <si>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</si>
  <si>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</si>
  <si>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</si>
  <si>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</si>
  <si>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</si>
  <si>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</si>
  <si>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</si>
  <si>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</si>
  <si>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</si>
  <si>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</si>
  <si>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</si>
  <si>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</si>
  <si>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</si>
  <si>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</si>
  <si>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</si>
  <si>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</si>
  <si>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</si>
  <si>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</si>
  <si>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</si>
  <si>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</si>
  <si>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</si>
  <si>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</si>
  <si>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</si>
  <si>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</si>
  <si>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</si>
  <si>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</si>
  <si>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</si>
  <si>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</si>
  <si>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</si>
  <si>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</si>
  <si>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</si>
  <si>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</si>
  <si>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</si>
  <si>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</si>
  <si>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</si>
  <si>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</si>
  <si>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</si>
  <si>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</si>
  <si>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</si>
  <si>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</si>
  <si>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</si>
  <si>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</si>
  <si>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</si>
  <si>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</si>
  <si>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</si>
  <si>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</si>
  <si>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</si>
  <si>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</si>
  <si>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</si>
  <si>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</si>
  <si>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</si>
  <si>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</si>
  <si>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</si>
  <si>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</si>
  <si>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</si>
  <si>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</si>
  <si>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</si>
  <si>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</si>
  <si>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</si>
  <si>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</si>
  <si>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</si>
  <si>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</si>
  <si>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</si>
  <si>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</si>
  <si>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</si>
  <si>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</si>
  <si>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</si>
  <si>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</si>
  <si>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</si>
  <si>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</si>
  <si>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</si>
  <si>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</si>
  <si>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</si>
  <si>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</si>
  <si>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</si>
  <si>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</si>
  <si>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</si>
  <si>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</si>
  <si>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</si>
  <si>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</si>
  <si>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</si>
  <si>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</si>
  <si>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</si>
  <si>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</si>
  <si>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</si>
  <si>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</si>
  <si>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</si>
  <si>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</si>
  <si>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</si>
  <si>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</si>
  <si>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</si>
  <si>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</si>
  <si>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</si>
  <si>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</si>
  <si>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</si>
  <si>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</si>
  <si>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</si>
  <si>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</si>
  <si>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</si>
  <si>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</si>
  <si>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</si>
  <si>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</si>
  <si>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</si>
  <si>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</si>
  <si>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</si>
  <si>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</si>
  <si>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</si>
  <si>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</si>
  <si>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</si>
  <si>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</si>
  <si>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</si>
  <si>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</si>
  <si>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</si>
  <si>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</si>
  <si>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</si>
  <si>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</si>
  <si>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</si>
  <si>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</si>
  <si>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</si>
  <si>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</si>
  <si>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</si>
  <si>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</si>
  <si>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</si>
  <si>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</si>
  <si>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</si>
  <si>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</si>
  <si>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</si>
  <si>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</si>
  <si>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</si>
  <si>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</si>
  <si>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Markovac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</si>
</sst>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568702.54</v>
      </c>
      <c r="D2" s="7">
        <f>'PR-RAS'!E6</f>
        <v>615131.65</v>
      </c>
      <c r="E2" s="7">
        <v>0</v>
      </c>
      <c r="F2" s="7">
        <v>0</v>
      </c>
      <c r="G2" s="8">
        <f t="shared" ref="G2:G274" si="0">(B2/1000)*(C2*1+D2*2)</f>
        <v>1798.9658400000001</v>
      </c>
      <c r="H2" s="8">
        <f t="shared" ref="H2:H274" si="1">ABS(C2-ROUND(C2,0))+ABS(D2-ROUND(D2,0))</f>
        <v>0.80999999993946403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540015.75</v>
      </c>
      <c r="D45" s="2">
        <f>'PR-RAS'!E49</f>
        <v>579641.96</v>
      </c>
      <c r="E45" s="2">
        <v>0</v>
      </c>
      <c r="F45" s="2">
        <v>0</v>
      </c>
      <c r="G45" s="3">
        <f t="shared" si="0"/>
        <v>74769.185479999986</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537055.28</v>
      </c>
      <c r="D64" s="2">
        <f>'PR-RAS'!E68</f>
        <v>579605.96</v>
      </c>
      <c r="E64" s="2">
        <v>0</v>
      </c>
      <c r="F64" s="2">
        <v>0</v>
      </c>
      <c r="G64" s="3">
        <f t="shared" si="0"/>
        <v>106864.8336</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536736.87</v>
      </c>
      <c r="D65" s="2">
        <f>'PR-RAS'!E69</f>
        <v>555702.96</v>
      </c>
      <c r="E65" s="2">
        <v>0</v>
      </c>
      <c r="F65" s="2">
        <v>0</v>
      </c>
      <c r="G65" s="3">
        <f t="shared" si="0"/>
        <v>105481.13856000001</v>
      </c>
      <c r="H65" s="3">
        <f t="shared" si="1"/>
        <v>0.17000000004190952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318.41000000000003</v>
      </c>
      <c r="D66" s="2">
        <f>'PR-RAS'!E70</f>
        <v>23903</v>
      </c>
      <c r="E66" s="2">
        <v>0</v>
      </c>
      <c r="F66" s="2">
        <v>0</v>
      </c>
      <c r="G66" s="3">
        <f t="shared" si="0"/>
        <v>3128.0866500000002</v>
      </c>
      <c r="H66" s="3">
        <f t="shared" si="1"/>
        <v>0.41000000000002501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2960.47</v>
      </c>
      <c r="D73" s="2">
        <f>'PR-RAS'!E77</f>
        <v>36</v>
      </c>
      <c r="E73" s="2">
        <v>0</v>
      </c>
      <c r="F73" s="2">
        <v>0</v>
      </c>
      <c r="G73" s="3">
        <f t="shared" si="0"/>
        <v>218.33783999999997</v>
      </c>
      <c r="H73" s="3">
        <f t="shared" si="1"/>
        <v>0.46999999999979991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2960.47</v>
      </c>
      <c r="D76" s="2">
        <f>'PR-RAS'!E80</f>
        <v>36</v>
      </c>
      <c r="E76" s="2">
        <v>0</v>
      </c>
      <c r="F76" s="2">
        <v>0</v>
      </c>
      <c r="G76" s="3">
        <f t="shared" si="0"/>
        <v>227.43524999999997</v>
      </c>
      <c r="H76" s="3">
        <f t="shared" si="1"/>
        <v>0.46999999999979991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124.98</v>
      </c>
      <c r="D102" s="2">
        <f>'PR-RAS'!E106</f>
        <v>0</v>
      </c>
      <c r="E102" s="2">
        <v>0</v>
      </c>
      <c r="F102" s="2">
        <v>0</v>
      </c>
      <c r="G102" s="3">
        <f t="shared" si="0"/>
        <v>12.622980000000002</v>
      </c>
      <c r="H102" s="3">
        <f t="shared" si="1"/>
        <v>1.9999999999996021E-2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124.98</v>
      </c>
      <c r="D108" s="2">
        <f>'PR-RAS'!E112</f>
        <v>0</v>
      </c>
      <c r="E108" s="2">
        <v>0</v>
      </c>
      <c r="F108" s="2">
        <v>0</v>
      </c>
      <c r="G108" s="3">
        <f t="shared" si="0"/>
        <v>13.372859999999999</v>
      </c>
      <c r="H108" s="3">
        <f t="shared" si="1"/>
        <v>1.9999999999996021E-2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124.98</v>
      </c>
      <c r="D113" s="2">
        <f>'PR-RAS'!E117</f>
        <v>0</v>
      </c>
      <c r="E113" s="2">
        <v>0</v>
      </c>
      <c r="F113" s="2">
        <v>0</v>
      </c>
      <c r="G113" s="3">
        <f t="shared" si="0"/>
        <v>13.997760000000001</v>
      </c>
      <c r="H113" s="3">
        <f t="shared" si="1"/>
        <v>1.9999999999996021E-2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585.03</v>
      </c>
      <c r="D121" s="2">
        <f>'PR-RAS'!E125</f>
        <v>4028.76</v>
      </c>
      <c r="E121" s="2">
        <v>0</v>
      </c>
      <c r="F121" s="2">
        <v>0</v>
      </c>
      <c r="G121" s="3">
        <f t="shared" si="0"/>
        <v>1037.106</v>
      </c>
      <c r="H121" s="3">
        <f t="shared" si="1"/>
        <v>0.26999999999975444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v>
      </c>
      <c r="D122" s="2">
        <f>'PR-RAS'!E126</f>
        <v>0</v>
      </c>
      <c r="E122" s="2">
        <v>0</v>
      </c>
      <c r="F122" s="2">
        <v>0</v>
      </c>
      <c r="G122" s="3">
        <f t="shared" si="0"/>
        <v>60.5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500</v>
      </c>
      <c r="D123" s="2">
        <f>'PR-RAS'!E127</f>
        <v>0</v>
      </c>
      <c r="E123" s="2">
        <v>0</v>
      </c>
      <c r="F123" s="2">
        <v>0</v>
      </c>
      <c r="G123" s="3">
        <f t="shared" si="0"/>
        <v>61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85.03</v>
      </c>
      <c r="D125" s="2">
        <f>'PR-RAS'!E129</f>
        <v>4028.76</v>
      </c>
      <c r="E125" s="2">
        <v>0</v>
      </c>
      <c r="F125" s="2">
        <v>0</v>
      </c>
      <c r="G125" s="3">
        <f t="shared" si="0"/>
        <v>1009.6762</v>
      </c>
      <c r="H125" s="3">
        <f t="shared" si="1"/>
        <v>0.26999999999978286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85.03</v>
      </c>
      <c r="D126" s="2">
        <f>'PR-RAS'!E130</f>
        <v>4028.76</v>
      </c>
      <c r="E126" s="2">
        <v>0</v>
      </c>
      <c r="F126" s="2">
        <v>0</v>
      </c>
      <c r="G126" s="3">
        <f t="shared" si="0"/>
        <v>1017.81875</v>
      </c>
      <c r="H126" s="3">
        <f t="shared" si="1"/>
        <v>0.26999999999978286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27976.78</v>
      </c>
      <c r="D130" s="2">
        <f>'PR-RAS'!E134</f>
        <v>31460.93</v>
      </c>
      <c r="E130" s="2">
        <v>0</v>
      </c>
      <c r="F130" s="2">
        <v>0</v>
      </c>
      <c r="G130" s="3">
        <f t="shared" si="0"/>
        <v>11725.924559999999</v>
      </c>
      <c r="H130" s="3">
        <f t="shared" si="1"/>
        <v>0.29000000000087311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27976.78</v>
      </c>
      <c r="D131" s="2">
        <f>'PR-RAS'!E135</f>
        <v>31460.93</v>
      </c>
      <c r="E131" s="2">
        <v>0</v>
      </c>
      <c r="F131" s="2">
        <v>0</v>
      </c>
      <c r="G131" s="3">
        <f t="shared" si="0"/>
        <v>11816.823200000001</v>
      </c>
      <c r="H131" s="3">
        <f t="shared" si="1"/>
        <v>0.29000000000087311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27976.78</v>
      </c>
      <c r="D132" s="2">
        <f>'PR-RAS'!E136</f>
        <v>31460.93</v>
      </c>
      <c r="E132" s="2">
        <v>0</v>
      </c>
      <c r="F132" s="2">
        <v>0</v>
      </c>
      <c r="G132" s="3">
        <f t="shared" si="0"/>
        <v>11907.72184</v>
      </c>
      <c r="H132" s="3">
        <f t="shared" si="1"/>
        <v>0.29000000000087311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570935.20000000007</v>
      </c>
      <c r="D148" s="2">
        <f>'PR-RAS'!E152</f>
        <v>635138.71000000008</v>
      </c>
      <c r="E148" s="2">
        <v>0</v>
      </c>
      <c r="F148" s="2">
        <v>0</v>
      </c>
      <c r="G148" s="3">
        <f t="shared" si="0"/>
        <v>270658.25514000002</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492425.08</v>
      </c>
      <c r="D149" s="2">
        <f>'PR-RAS'!E153</f>
        <v>557342.65</v>
      </c>
      <c r="E149" s="2">
        <v>0</v>
      </c>
      <c r="F149" s="2">
        <v>0</v>
      </c>
      <c r="G149" s="3">
        <f t="shared" si="0"/>
        <v>237852.33624</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407465.21</v>
      </c>
      <c r="D150" s="2">
        <f>'PR-RAS'!E154</f>
        <v>464191.89</v>
      </c>
      <c r="E150" s="2">
        <v>0</v>
      </c>
      <c r="F150" s="2">
        <v>0</v>
      </c>
      <c r="G150" s="3">
        <f t="shared" si="0"/>
        <v>199041.49950999999</v>
      </c>
      <c r="H150" s="3">
        <f t="shared" si="1"/>
        <v>0.32000000000698492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395801.9</v>
      </c>
      <c r="D151" s="2">
        <f>'PR-RAS'!E155</f>
        <v>464191.89</v>
      </c>
      <c r="E151" s="2">
        <v>0</v>
      </c>
      <c r="F151" s="2">
        <v>0</v>
      </c>
      <c r="G151" s="3">
        <f t="shared" si="0"/>
        <v>198627.85200000001</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3681.99</v>
      </c>
      <c r="D153" s="2">
        <f>'PR-RAS'!E157</f>
        <v>0</v>
      </c>
      <c r="E153" s="2">
        <v>0</v>
      </c>
      <c r="F153" s="2">
        <v>0</v>
      </c>
      <c r="G153" s="3">
        <f t="shared" si="0"/>
        <v>559.66247999999996</v>
      </c>
      <c r="H153" s="3">
        <f t="shared" si="1"/>
        <v>1.0000000000218279E-2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7981.32</v>
      </c>
      <c r="D154" s="2">
        <f>'PR-RAS'!E158</f>
        <v>0</v>
      </c>
      <c r="E154" s="2">
        <v>0</v>
      </c>
      <c r="F154" s="2">
        <v>0</v>
      </c>
      <c r="G154" s="3">
        <f t="shared" si="0"/>
        <v>1221.1419599999999</v>
      </c>
      <c r="H154" s="3">
        <f t="shared" si="1"/>
        <v>0.31999999999970896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17728.099999999999</v>
      </c>
      <c r="D155" s="2">
        <f>'PR-RAS'!E159</f>
        <v>16559.02</v>
      </c>
      <c r="E155" s="2">
        <v>0</v>
      </c>
      <c r="F155" s="2">
        <v>0</v>
      </c>
      <c r="G155" s="3">
        <f t="shared" si="0"/>
        <v>7830.3055599999998</v>
      </c>
      <c r="H155" s="3">
        <f t="shared" si="1"/>
        <v>0.11999999999898137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67231.77</v>
      </c>
      <c r="D156" s="2">
        <f>'PR-RAS'!E160</f>
        <v>76591.740000000005</v>
      </c>
      <c r="E156" s="2">
        <v>0</v>
      </c>
      <c r="F156" s="2">
        <v>0</v>
      </c>
      <c r="G156" s="3">
        <f t="shared" si="0"/>
        <v>34164.363749999997</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67231.77</v>
      </c>
      <c r="D158" s="2">
        <f>'PR-RAS'!E162</f>
        <v>76591.740000000005</v>
      </c>
      <c r="E158" s="2">
        <v>0</v>
      </c>
      <c r="F158" s="2">
        <v>0</v>
      </c>
      <c r="G158" s="3">
        <f t="shared" si="0"/>
        <v>34605.19425</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68437.740000000005</v>
      </c>
      <c r="D160" s="2">
        <f>'PR-RAS'!E164</f>
        <v>68518.240000000005</v>
      </c>
      <c r="E160" s="2">
        <v>0</v>
      </c>
      <c r="F160" s="2">
        <v>0</v>
      </c>
      <c r="G160" s="3">
        <f t="shared" si="0"/>
        <v>32670.400980000006</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26989.129999999997</v>
      </c>
      <c r="D161" s="2">
        <f>'PR-RAS'!E165</f>
        <v>27546.69</v>
      </c>
      <c r="E161" s="2">
        <v>0</v>
      </c>
      <c r="F161" s="2">
        <v>0</v>
      </c>
      <c r="G161" s="3">
        <f t="shared" si="0"/>
        <v>13133.2016</v>
      </c>
      <c r="H161" s="3">
        <f t="shared" si="1"/>
        <v>0.43999999999869033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1483.37</v>
      </c>
      <c r="D162" s="2">
        <f>'PR-RAS'!E166</f>
        <v>4763.08</v>
      </c>
      <c r="E162" s="2">
        <v>0</v>
      </c>
      <c r="F162" s="2">
        <v>0</v>
      </c>
      <c r="G162" s="3">
        <f t="shared" si="0"/>
        <v>1772.53433</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25008.560000000001</v>
      </c>
      <c r="D163" s="2">
        <f>'PR-RAS'!E167</f>
        <v>22217.3</v>
      </c>
      <c r="E163" s="2">
        <v>0</v>
      </c>
      <c r="F163" s="2">
        <v>0</v>
      </c>
      <c r="G163" s="3">
        <f t="shared" si="0"/>
        <v>11249.791920000001</v>
      </c>
      <c r="H163" s="3">
        <f t="shared" si="1"/>
        <v>0.73999999999796273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325.17</v>
      </c>
      <c r="D164" s="2">
        <f>'PR-RAS'!E168</f>
        <v>462.91</v>
      </c>
      <c r="E164" s="2">
        <v>0</v>
      </c>
      <c r="F164" s="2">
        <v>0</v>
      </c>
      <c r="G164" s="3">
        <f t="shared" si="0"/>
        <v>203.91137000000001</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172.03</v>
      </c>
      <c r="D165" s="2">
        <f>'PR-RAS'!E169</f>
        <v>103.4</v>
      </c>
      <c r="E165" s="2">
        <v>0</v>
      </c>
      <c r="F165" s="2">
        <v>0</v>
      </c>
      <c r="G165" s="3">
        <f t="shared" si="0"/>
        <v>62.12812000000001</v>
      </c>
      <c r="H165" s="3">
        <f t="shared" si="1"/>
        <v>0.43000000000000682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20493.95</v>
      </c>
      <c r="D166" s="2">
        <f>'PR-RAS'!E170</f>
        <v>21028.37</v>
      </c>
      <c r="E166" s="2">
        <v>0</v>
      </c>
      <c r="F166" s="2">
        <v>0</v>
      </c>
      <c r="G166" s="3">
        <f t="shared" si="0"/>
        <v>10320.863850000002</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4562.04</v>
      </c>
      <c r="D167" s="2">
        <f>'PR-RAS'!E171</f>
        <v>4743.1400000000003</v>
      </c>
      <c r="E167" s="2">
        <v>0</v>
      </c>
      <c r="F167" s="2">
        <v>0</v>
      </c>
      <c r="G167" s="3">
        <f t="shared" si="0"/>
        <v>2332.0211199999999</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12588.36</v>
      </c>
      <c r="D168" s="2">
        <f>'PR-RAS'!E172</f>
        <v>11305.39</v>
      </c>
      <c r="E168" s="2">
        <v>0</v>
      </c>
      <c r="F168" s="2">
        <v>0</v>
      </c>
      <c r="G168" s="3">
        <f t="shared" si="0"/>
        <v>5878.2563799999998</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3078.55</v>
      </c>
      <c r="D169" s="2">
        <f>'PR-RAS'!E173</f>
        <v>4288.59</v>
      </c>
      <c r="E169" s="2">
        <v>0</v>
      </c>
      <c r="F169" s="2">
        <v>0</v>
      </c>
      <c r="G169" s="3">
        <f t="shared" si="0"/>
        <v>1958.16264</v>
      </c>
      <c r="H169" s="3">
        <f t="shared" si="1"/>
        <v>0.85999999999967258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691.25</v>
      </c>
      <c r="E170" s="2">
        <v>0</v>
      </c>
      <c r="F170" s="2">
        <v>0</v>
      </c>
      <c r="G170" s="3">
        <f t="shared" si="0"/>
        <v>233.64250000000001</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265</v>
      </c>
      <c r="D171" s="2">
        <f>'PR-RAS'!E175</f>
        <v>0</v>
      </c>
      <c r="E171" s="2">
        <v>0</v>
      </c>
      <c r="F171" s="2">
        <v>0</v>
      </c>
      <c r="G171" s="3">
        <f t="shared" si="0"/>
        <v>45.050000000000004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19251.27</v>
      </c>
      <c r="D174" s="2">
        <f>'PR-RAS'!E178</f>
        <v>17233.05</v>
      </c>
      <c r="E174" s="2">
        <v>0</v>
      </c>
      <c r="F174" s="2">
        <v>0</v>
      </c>
      <c r="G174" s="3">
        <f t="shared" si="0"/>
        <v>9293.1050099999993</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8983.1299999999992</v>
      </c>
      <c r="D175" s="2">
        <f>'PR-RAS'!E179</f>
        <v>9856</v>
      </c>
      <c r="E175" s="2">
        <v>0</v>
      </c>
      <c r="F175" s="2">
        <v>0</v>
      </c>
      <c r="G175" s="3">
        <f t="shared" si="0"/>
        <v>4992.9526199999991</v>
      </c>
      <c r="H175" s="3">
        <f t="shared" si="1"/>
        <v>0.12999999999919964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3364</v>
      </c>
      <c r="D176" s="2">
        <f>'PR-RAS'!E180</f>
        <v>0</v>
      </c>
      <c r="E176" s="2">
        <v>0</v>
      </c>
      <c r="F176" s="2">
        <v>0</v>
      </c>
      <c r="G176" s="3">
        <f t="shared" si="0"/>
        <v>588.69999999999993</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3178.06</v>
      </c>
      <c r="D178" s="2">
        <f>'PR-RAS'!E182</f>
        <v>3205.58</v>
      </c>
      <c r="E178" s="2">
        <v>0</v>
      </c>
      <c r="F178" s="2">
        <v>0</v>
      </c>
      <c r="G178" s="3">
        <f t="shared" si="0"/>
        <v>1697.2919399999998</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1468.22</v>
      </c>
      <c r="D180" s="2">
        <f>'PR-RAS'!E184</f>
        <v>1868.14</v>
      </c>
      <c r="E180" s="2">
        <v>0</v>
      </c>
      <c r="F180" s="2">
        <v>0</v>
      </c>
      <c r="G180" s="3">
        <f t="shared" si="0"/>
        <v>931.60550000000001</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2011.86</v>
      </c>
      <c r="D182" s="2">
        <f>'PR-RAS'!E186</f>
        <v>1296.58</v>
      </c>
      <c r="E182" s="2">
        <v>0</v>
      </c>
      <c r="F182" s="2">
        <v>0</v>
      </c>
      <c r="G182" s="3">
        <f t="shared" si="0"/>
        <v>833.50861999999984</v>
      </c>
      <c r="H182" s="3">
        <f t="shared" si="1"/>
        <v>0.5600000000001728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246</v>
      </c>
      <c r="D183" s="2">
        <f>'PR-RAS'!E187</f>
        <v>1006.75</v>
      </c>
      <c r="E183" s="2">
        <v>0</v>
      </c>
      <c r="F183" s="2">
        <v>0</v>
      </c>
      <c r="G183" s="3">
        <f t="shared" si="0"/>
        <v>411.22899999999998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1703.3899999999999</v>
      </c>
      <c r="D190" s="2">
        <f>'PR-RAS'!E194</f>
        <v>2710.13</v>
      </c>
      <c r="E190" s="2">
        <v>0</v>
      </c>
      <c r="F190" s="2">
        <v>0</v>
      </c>
      <c r="G190" s="3">
        <f t="shared" si="0"/>
        <v>1346.36985</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297.01</v>
      </c>
      <c r="D193" s="2">
        <f>'PR-RAS'!E197</f>
        <v>360.86</v>
      </c>
      <c r="E193" s="2">
        <v>0</v>
      </c>
      <c r="F193" s="2">
        <v>0</v>
      </c>
      <c r="G193" s="3">
        <f t="shared" si="0"/>
        <v>195.59616</v>
      </c>
      <c r="H193" s="3">
        <f t="shared" si="1"/>
        <v>0.14999999999997726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1156.33</v>
      </c>
      <c r="D195" s="2">
        <f>'PR-RAS'!E199</f>
        <v>84.47</v>
      </c>
      <c r="E195" s="2">
        <v>0</v>
      </c>
      <c r="F195" s="2">
        <v>0</v>
      </c>
      <c r="G195" s="3">
        <f t="shared" si="0"/>
        <v>257.10237999999998</v>
      </c>
      <c r="H195" s="3">
        <f t="shared" si="1"/>
        <v>0.7999999999999261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86.96</v>
      </c>
      <c r="D197" s="2">
        <f>'PR-RAS'!E201</f>
        <v>2069.8000000000002</v>
      </c>
      <c r="E197" s="2">
        <v>0</v>
      </c>
      <c r="F197" s="2">
        <v>0</v>
      </c>
      <c r="G197" s="3">
        <f t="shared" si="0"/>
        <v>828.4057600000001</v>
      </c>
      <c r="H197" s="3">
        <f t="shared" si="1"/>
        <v>0.23999999999982435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0.56000000000000005</v>
      </c>
      <c r="D198" s="2">
        <f>'PR-RAS'!E202</f>
        <v>3.55</v>
      </c>
      <c r="E198" s="2">
        <v>0</v>
      </c>
      <c r="F198" s="2">
        <v>0</v>
      </c>
      <c r="G198" s="3">
        <f t="shared" si="0"/>
        <v>1.50902</v>
      </c>
      <c r="H198" s="3">
        <f t="shared" si="1"/>
        <v>0.89000000000000012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0.56000000000000005</v>
      </c>
      <c r="D212" s="2">
        <f>'PR-RAS'!E216</f>
        <v>3.55</v>
      </c>
      <c r="E212" s="2">
        <v>0</v>
      </c>
      <c r="F212" s="2">
        <v>0</v>
      </c>
      <c r="G212" s="3">
        <f t="shared" si="0"/>
        <v>1.61626</v>
      </c>
      <c r="H212" s="3">
        <f t="shared" si="1"/>
        <v>0.89000000000000012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0.56000000000000005</v>
      </c>
      <c r="D215" s="2">
        <f>'PR-RAS'!E219</f>
        <v>3.55</v>
      </c>
      <c r="E215" s="2">
        <v>0</v>
      </c>
      <c r="F215" s="2">
        <v>0</v>
      </c>
      <c r="G215" s="3">
        <f t="shared" si="0"/>
        <v>1.63924</v>
      </c>
      <c r="H215" s="3">
        <f t="shared" si="1"/>
        <v>0.89000000000000012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9943.8799999999992</v>
      </c>
      <c r="D258" s="2">
        <f>'PR-RAS'!E262</f>
        <v>9163.5300000000007</v>
      </c>
      <c r="E258" s="2">
        <v>0</v>
      </c>
      <c r="F258" s="2">
        <v>0</v>
      </c>
      <c r="G258" s="3">
        <f t="shared" si="0"/>
        <v>7265.6315800000011</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9943.8799999999992</v>
      </c>
      <c r="D265" s="2">
        <f>'PR-RAS'!E269</f>
        <v>9163.5300000000007</v>
      </c>
      <c r="E265" s="2">
        <v>0</v>
      </c>
      <c r="F265" s="2">
        <v>0</v>
      </c>
      <c r="G265" s="3">
        <f t="shared" si="0"/>
        <v>7463.5281600000008</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9943.8799999999992</v>
      </c>
      <c r="D267" s="2">
        <f>'PR-RAS'!E271</f>
        <v>9163.5300000000007</v>
      </c>
      <c r="E267" s="2">
        <v>0</v>
      </c>
      <c r="F267" s="2">
        <v>0</v>
      </c>
      <c r="G267" s="3">
        <f t="shared" si="0"/>
        <v>7520.0700400000014</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127.94</v>
      </c>
      <c r="D269" s="2">
        <f>'PR-RAS'!E273</f>
        <v>110.74</v>
      </c>
      <c r="E269" s="2">
        <v>0</v>
      </c>
      <c r="F269" s="2">
        <v>0</v>
      </c>
      <c r="G269" s="3">
        <f t="shared" si="0"/>
        <v>93.644559999999998</v>
      </c>
      <c r="H269" s="3">
        <f t="shared" si="1"/>
        <v>0.32000000000000739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127.94</v>
      </c>
      <c r="D270" s="2">
        <f>'PR-RAS'!E274</f>
        <v>110.74</v>
      </c>
      <c r="E270" s="2">
        <v>0</v>
      </c>
      <c r="F270" s="2">
        <v>0</v>
      </c>
      <c r="G270" s="3">
        <f t="shared" si="0"/>
        <v>93.993979999999993</v>
      </c>
      <c r="H270" s="3">
        <f t="shared" si="1"/>
        <v>0.32000000000000739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127.94</v>
      </c>
      <c r="D272" s="2">
        <f>'PR-RAS'!E276</f>
        <v>110.74</v>
      </c>
      <c r="E272" s="2">
        <v>0</v>
      </c>
      <c r="F272" s="2">
        <v>0</v>
      </c>
      <c r="G272" s="3">
        <f t="shared" si="0"/>
        <v>94.692819999999998</v>
      </c>
      <c r="H272" s="3">
        <f t="shared" si="1"/>
        <v>0.32000000000000739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570935.20000000007</v>
      </c>
      <c r="D295" s="2">
        <f>'PR-RAS'!E299</f>
        <v>635138.71000000008</v>
      </c>
      <c r="E295" s="2">
        <v>0</v>
      </c>
      <c r="F295" s="2">
        <v>0</v>
      </c>
      <c r="G295" s="3">
        <f t="shared" si="12"/>
        <v>541316.51028000005</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2232.6600000000326</v>
      </c>
      <c r="D297" s="2">
        <f>'PR-RAS'!E301</f>
        <v>20007.060000000056</v>
      </c>
      <c r="E297" s="2">
        <v>0</v>
      </c>
      <c r="F297" s="2">
        <v>0</v>
      </c>
      <c r="G297" s="3">
        <f t="shared" si="12"/>
        <v>12505.046880000042</v>
      </c>
      <c r="H297" s="3">
        <f t="shared" si="13"/>
        <v>0.40000000002328306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30385.29</v>
      </c>
      <c r="D298" s="2">
        <f>'PR-RAS'!E302</f>
        <v>25139.41</v>
      </c>
      <c r="E298" s="2">
        <v>0</v>
      </c>
      <c r="F298" s="2">
        <v>0</v>
      </c>
      <c r="G298" s="3">
        <f t="shared" si="12"/>
        <v>23957.240669999999</v>
      </c>
      <c r="H298" s="3">
        <f t="shared" si="13"/>
        <v>0.7000000000007276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44326.46</v>
      </c>
      <c r="E300" s="2">
        <v>0</v>
      </c>
      <c r="F300" s="2">
        <v>0</v>
      </c>
      <c r="G300" s="3">
        <f t="shared" si="12"/>
        <v>26507.22308</v>
      </c>
      <c r="H300" s="3">
        <f t="shared" si="13"/>
        <v>0.45999999999912689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317.54000000000002</v>
      </c>
      <c r="D355" s="2">
        <f>'PR-RAS'!E360</f>
        <v>53228.12</v>
      </c>
      <c r="E355" s="2">
        <v>0</v>
      </c>
      <c r="F355" s="2">
        <v>0</v>
      </c>
      <c r="G355" s="3">
        <f t="shared" si="12"/>
        <v>37797.918119999995</v>
      </c>
      <c r="H355" s="3">
        <f t="shared" si="13"/>
        <v>0.58000000000259888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317.54000000000002</v>
      </c>
      <c r="D368" s="2">
        <f>'PR-RAS'!E373</f>
        <v>7231.01</v>
      </c>
      <c r="E368" s="2">
        <v>0</v>
      </c>
      <c r="F368" s="2">
        <v>0</v>
      </c>
      <c r="G368" s="3">
        <f t="shared" si="12"/>
        <v>5424.0985200000005</v>
      </c>
      <c r="H368" s="3">
        <f t="shared" si="13"/>
        <v>0.47000000000019782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6807.2</v>
      </c>
      <c r="E374" s="2">
        <v>0</v>
      </c>
      <c r="F374" s="2">
        <v>0</v>
      </c>
      <c r="G374" s="3">
        <f t="shared" si="12"/>
        <v>5078.1711999999998</v>
      </c>
      <c r="H374" s="3">
        <f t="shared" si="13"/>
        <v>0.1999999999998181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4303.7</v>
      </c>
      <c r="E377" s="2">
        <v>0</v>
      </c>
      <c r="F377" s="2">
        <v>0</v>
      </c>
      <c r="G377" s="3">
        <f t="shared" si="12"/>
        <v>3236.3824</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2503.5</v>
      </c>
      <c r="E381" s="2">
        <v>0</v>
      </c>
      <c r="F381" s="2">
        <v>0</v>
      </c>
      <c r="G381" s="3">
        <f t="shared" si="12"/>
        <v>1902.66</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317.54000000000002</v>
      </c>
      <c r="D388" s="2">
        <f>'PR-RAS'!E393</f>
        <v>423.81</v>
      </c>
      <c r="E388" s="2">
        <v>0</v>
      </c>
      <c r="F388" s="2">
        <v>0</v>
      </c>
      <c r="G388" s="3">
        <f t="shared" si="12"/>
        <v>450.91692000000006</v>
      </c>
      <c r="H388" s="3">
        <f t="shared" si="13"/>
        <v>0.64999999999997726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317.54000000000002</v>
      </c>
      <c r="D389" s="2">
        <f>'PR-RAS'!E394</f>
        <v>423.81</v>
      </c>
      <c r="E389" s="2">
        <v>0</v>
      </c>
      <c r="F389" s="2">
        <v>0</v>
      </c>
      <c r="G389" s="3">
        <f t="shared" si="12"/>
        <v>452.08208000000002</v>
      </c>
      <c r="H389" s="3">
        <f t="shared" si="13"/>
        <v>0.64999999999997726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45997.11</v>
      </c>
      <c r="E407" s="2">
        <v>0</v>
      </c>
      <c r="F407" s="2">
        <v>0</v>
      </c>
      <c r="G407" s="3">
        <f t="shared" si="12"/>
        <v>37349.653320000005</v>
      </c>
      <c r="H407" s="3">
        <f t="shared" si="13"/>
        <v>0.11000000000058208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45997.11</v>
      </c>
      <c r="E408" s="2">
        <v>0</v>
      </c>
      <c r="F408" s="2">
        <v>0</v>
      </c>
      <c r="G408" s="3">
        <f t="shared" si="12"/>
        <v>37441.647539999998</v>
      </c>
      <c r="H408" s="3">
        <f t="shared" si="13"/>
        <v>0.11000000000058208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317.54000000000002</v>
      </c>
      <c r="D413" s="2">
        <f>'PR-RAS'!E418</f>
        <v>53228.12</v>
      </c>
      <c r="E413" s="2">
        <v>0</v>
      </c>
      <c r="F413" s="2">
        <v>0</v>
      </c>
      <c r="G413" s="3">
        <f t="shared" si="12"/>
        <v>43990.797359999997</v>
      </c>
      <c r="H413" s="3">
        <f t="shared" si="13"/>
        <v>0.58000000000259888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568702.54</v>
      </c>
      <c r="D417" s="2">
        <f>'PR-RAS'!E422</f>
        <v>615131.65</v>
      </c>
      <c r="E417" s="2">
        <v>0</v>
      </c>
      <c r="F417" s="2">
        <v>0</v>
      </c>
      <c r="G417" s="3">
        <f t="shared" si="12"/>
        <v>748369.78943999996</v>
      </c>
      <c r="H417" s="3">
        <f t="shared" si="13"/>
        <v>0.80999999993946403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571252.74000000011</v>
      </c>
      <c r="D418" s="2">
        <f>'PR-RAS'!E423</f>
        <v>688366.83000000007</v>
      </c>
      <c r="E418" s="2">
        <v>0</v>
      </c>
      <c r="F418" s="2">
        <v>0</v>
      </c>
      <c r="G418" s="3">
        <f t="shared" si="12"/>
        <v>812310.32880000013</v>
      </c>
      <c r="H418" s="3">
        <f t="shared" si="13"/>
        <v>0.4299999998183921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2550.2000000000698</v>
      </c>
      <c r="D420" s="2">
        <f>'PR-RAS'!E425</f>
        <v>73235.180000000051</v>
      </c>
      <c r="E420" s="2">
        <v>0</v>
      </c>
      <c r="F420" s="2">
        <v>0</v>
      </c>
      <c r="G420" s="3">
        <f t="shared" si="12"/>
        <v>62439.614640000073</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30385.29</v>
      </c>
      <c r="D421" s="2">
        <f>'PR-RAS'!E426</f>
        <v>25139.41</v>
      </c>
      <c r="E421" s="2">
        <v>0</v>
      </c>
      <c r="F421" s="2">
        <v>0</v>
      </c>
      <c r="G421" s="3">
        <f t="shared" si="12"/>
        <v>33878.926200000002</v>
      </c>
      <c r="H421" s="3">
        <f t="shared" si="13"/>
        <v>0.7000000000007276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44326.46</v>
      </c>
      <c r="E423" s="2">
        <v>0</v>
      </c>
      <c r="F423" s="2">
        <v>0</v>
      </c>
      <c r="G423" s="3">
        <f t="shared" si="12"/>
        <v>37411.53224</v>
      </c>
      <c r="H423" s="3">
        <f t="shared" si="13"/>
        <v>0.45999999999912689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568702.54</v>
      </c>
      <c r="D637" s="2">
        <f>'PR-RAS'!E643</f>
        <v>615131.65</v>
      </c>
      <c r="E637" s="2">
        <v>0</v>
      </c>
      <c r="F637" s="2">
        <v>0</v>
      </c>
      <c r="G637" s="3">
        <f t="shared" si="14"/>
        <v>1144142.2742400002</v>
      </c>
      <c r="H637" s="3">
        <f t="shared" si="15"/>
        <v>0.80999999993946403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571252.74000000011</v>
      </c>
      <c r="D638" s="2">
        <f>'PR-RAS'!E644</f>
        <v>688366.83000000007</v>
      </c>
      <c r="E638" s="2">
        <v>0</v>
      </c>
      <c r="F638" s="2">
        <v>0</v>
      </c>
      <c r="G638" s="3">
        <f t="shared" si="14"/>
        <v>1240867.3368000002</v>
      </c>
      <c r="H638" s="3">
        <f t="shared" si="15"/>
        <v>0.4299999998183921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2550.2000000000698</v>
      </c>
      <c r="D640" s="2">
        <f>'PR-RAS'!E646</f>
        <v>73235.180000000051</v>
      </c>
      <c r="E640" s="2">
        <v>0</v>
      </c>
      <c r="F640" s="2">
        <v>0</v>
      </c>
      <c r="G640" s="3">
        <f t="shared" si="14"/>
        <v>95224.137840000112</v>
      </c>
      <c r="H640" s="3">
        <f t="shared" si="15"/>
        <v>0.38000000012107193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30385.29</v>
      </c>
      <c r="D641" s="2">
        <f>'PR-RAS'!E647</f>
        <v>25139.41</v>
      </c>
      <c r="E641" s="2">
        <v>0</v>
      </c>
      <c r="F641" s="2">
        <v>0</v>
      </c>
      <c r="G641" s="3">
        <f t="shared" si="14"/>
        <v>51625.030400000003</v>
      </c>
      <c r="H641" s="3">
        <f t="shared" si="15"/>
        <v>0.7000000000007276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27835.089999999931</v>
      </c>
      <c r="D643" s="2">
        <f>'PR-RAS'!E649</f>
        <v>0</v>
      </c>
      <c r="E643" s="2">
        <v>0</v>
      </c>
      <c r="F643" s="2">
        <v>0</v>
      </c>
      <c r="G643" s="3">
        <f t="shared" si="14"/>
        <v>17870.127779999955</v>
      </c>
      <c r="H643" s="3">
        <f t="shared" si="15"/>
        <v>8.9999999931023922E-2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48095.770000000048</v>
      </c>
      <c r="E644" s="2">
        <v>0</v>
      </c>
      <c r="F644" s="2">
        <v>0</v>
      </c>
      <c r="G644" s="3">
        <f t="shared" si="14"/>
        <v>61851.160220000063</v>
      </c>
      <c r="H644" s="3">
        <f t="shared" si="15"/>
        <v>0.22999999995226972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42422.23</v>
      </c>
      <c r="D645" s="2">
        <f>'PR-RAS'!E651</f>
        <v>0</v>
      </c>
      <c r="E645" s="2">
        <v>0</v>
      </c>
      <c r="F645" s="2">
        <v>0</v>
      </c>
      <c r="G645" s="3">
        <f t="shared" si="14"/>
        <v>27319.916120000002</v>
      </c>
      <c r="H645" s="3">
        <f t="shared" si="15"/>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600</v>
      </c>
      <c r="E647" s="2">
        <v>0</v>
      </c>
      <c r="F647" s="2">
        <v>0</v>
      </c>
      <c r="G647" s="3">
        <f t="shared" si="14"/>
        <v>775.2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600</v>
      </c>
      <c r="E648" s="2">
        <v>0</v>
      </c>
      <c r="F648" s="2">
        <v>0</v>
      </c>
      <c r="G648" s="3">
        <f t="shared" si="14"/>
        <v>776.4</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529832.80000000005</v>
      </c>
      <c r="D676" s="2">
        <f>'PR-RAS'!E683</f>
        <v>548338.93999999994</v>
      </c>
      <c r="E676" s="2">
        <v>0</v>
      </c>
      <c r="F676" s="2">
        <v>0</v>
      </c>
      <c r="G676" s="3">
        <f t="shared" si="14"/>
        <v>1097894.709</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6904.07</v>
      </c>
      <c r="D677" s="2">
        <f>'PR-RAS'!E684</f>
        <v>7364.02</v>
      </c>
      <c r="E677" s="2">
        <v>0</v>
      </c>
      <c r="F677" s="2">
        <v>0</v>
      </c>
      <c r="G677" s="3">
        <f t="shared" si="14"/>
        <v>14623.30636</v>
      </c>
      <c r="H677" s="3">
        <f t="shared" si="15"/>
        <v>9.0000000000145519E-2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318.41000000000003</v>
      </c>
      <c r="D678" s="2">
        <f>'PR-RAS'!E685</f>
        <v>333.02</v>
      </c>
      <c r="E678" s="2">
        <v>0</v>
      </c>
      <c r="F678" s="2">
        <v>0</v>
      </c>
      <c r="G678" s="3">
        <f t="shared" si="14"/>
        <v>666.47265000000004</v>
      </c>
      <c r="H678" s="3">
        <f t="shared" si="15"/>
        <v>0.43000000000000682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23569.98</v>
      </c>
      <c r="E679" s="2">
        <v>0</v>
      </c>
      <c r="F679" s="2">
        <v>0</v>
      </c>
      <c r="G679" s="3">
        <f t="shared" si="14"/>
        <v>31960.892880000003</v>
      </c>
      <c r="H679" s="3">
        <f t="shared" si="15"/>
        <v>2.0000000000436557E-2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124.98</v>
      </c>
      <c r="D719" s="2">
        <f>'PR-RAS'!E726</f>
        <v>0</v>
      </c>
      <c r="E719" s="2">
        <v>0</v>
      </c>
      <c r="F719" s="2">
        <v>0</v>
      </c>
      <c r="G719" s="3">
        <f t="shared" si="14"/>
        <v>89.735640000000004</v>
      </c>
      <c r="H719" s="3">
        <f t="shared" si="15"/>
        <v>1.9999999999996021E-2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1894.34</v>
      </c>
      <c r="D725" s="2">
        <f>'PR-RAS'!E732</f>
        <v>0</v>
      </c>
      <c r="E725" s="2">
        <v>0</v>
      </c>
      <c r="F725" s="2">
        <v>0</v>
      </c>
      <c r="G725" s="3">
        <f t="shared" si="14"/>
        <v>1371.50216</v>
      </c>
      <c r="H725" s="3">
        <f t="shared" si="15"/>
        <v>0.33999999999991815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0</v>
      </c>
      <c r="E726" s="2">
        <v>0</v>
      </c>
      <c r="F726" s="2">
        <v>0</v>
      </c>
      <c r="G726" s="3">
        <f t="shared" si="14"/>
        <v>480.06599999999997</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25008.560000000001</v>
      </c>
      <c r="D727" s="2">
        <f>'PR-RAS'!E734</f>
        <v>22217.3</v>
      </c>
      <c r="E727" s="2">
        <v>0</v>
      </c>
      <c r="F727" s="2">
        <v>0</v>
      </c>
      <c r="G727" s="3">
        <f t="shared" si="14"/>
        <v>50415.73416</v>
      </c>
      <c r="H727" s="3">
        <f t="shared" si="15"/>
        <v>0.73999999999796273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955.62</v>
      </c>
      <c r="D729" s="2">
        <f>'PR-RAS'!E736</f>
        <v>1163.8</v>
      </c>
      <c r="E729" s="2">
        <v>0</v>
      </c>
      <c r="F729" s="2">
        <v>0</v>
      </c>
      <c r="G729" s="3">
        <f t="shared" si="14"/>
        <v>2390.1841599999998</v>
      </c>
      <c r="H729" s="3">
        <f t="shared" si="15"/>
        <v>0.58000000000004093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9943.8799999999992</v>
      </c>
      <c r="D848" s="2">
        <f>'PR-RAS'!E855</f>
        <v>9163.5300000000007</v>
      </c>
      <c r="E848" s="2">
        <v>0</v>
      </c>
      <c r="F848" s="2">
        <v>0</v>
      </c>
      <c r="G848" s="3">
        <f t="shared" si="34"/>
        <v>23945.48618</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738151.19000000006</v>
      </c>
      <c r="D1011" s="7">
        <f>BILANCA!E6</f>
        <v>776007.44</v>
      </c>
      <c r="E1011" s="7">
        <v>0</v>
      </c>
      <c r="F1011" s="7">
        <v>0</v>
      </c>
      <c r="G1011" s="8">
        <f t="shared" ref="G1011:G1306" si="38">B1011/1000*C1011+B1011/500*D1011</f>
        <v>2290.1660700000002</v>
      </c>
      <c r="H1011" s="8">
        <f t="shared" si="35"/>
        <v>0.63000000000465661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665438.94000000006</v>
      </c>
      <c r="D1012" s="2">
        <f>BILANCA!E7</f>
        <v>729763.12</v>
      </c>
      <c r="E1012" s="2">
        <v>0</v>
      </c>
      <c r="F1012" s="2">
        <v>0</v>
      </c>
      <c r="G1012" s="3">
        <f t="shared" si="38"/>
        <v>4249.9303600000003</v>
      </c>
      <c r="H1012" s="3">
        <f t="shared" si="35"/>
        <v>0.17999999993480742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665438.94000000006</v>
      </c>
      <c r="D1017" s="2">
        <f>BILANCA!E12</f>
        <v>729763.12</v>
      </c>
      <c r="E1017" s="2">
        <v>0</v>
      </c>
      <c r="F1017" s="2">
        <v>0</v>
      </c>
      <c r="G1017" s="3">
        <f t="shared" si="38"/>
        <v>14874.756260000002</v>
      </c>
      <c r="H1017" s="3">
        <f t="shared" si="35"/>
        <v>0.17999999993480742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648412.25000000012</v>
      </c>
      <c r="D1018" s="2">
        <f>BILANCA!E13</f>
        <v>683012.6</v>
      </c>
      <c r="E1018" s="2">
        <v>0</v>
      </c>
      <c r="F1018" s="2">
        <v>0</v>
      </c>
      <c r="G1018" s="3">
        <f t="shared" si="38"/>
        <v>16115.499600000001</v>
      </c>
      <c r="H1018" s="3">
        <f t="shared" si="35"/>
        <v>0.65000000013969839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1063656.8600000001</v>
      </c>
      <c r="D1020" s="2">
        <f>BILANCA!E15</f>
        <v>1109653.97</v>
      </c>
      <c r="E1020" s="2">
        <v>0</v>
      </c>
      <c r="F1020" s="2">
        <v>0</v>
      </c>
      <c r="G1020" s="3">
        <f t="shared" si="38"/>
        <v>32829.648000000001</v>
      </c>
      <c r="H1020" s="3">
        <f t="shared" si="35"/>
        <v>0.16999999992549419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415244.61</v>
      </c>
      <c r="D1023" s="2">
        <f>BILANCA!E18</f>
        <v>426641.37</v>
      </c>
      <c r="E1023" s="2">
        <v>0</v>
      </c>
      <c r="F1023" s="2">
        <v>0</v>
      </c>
      <c r="G1023" s="3">
        <f t="shared" si="38"/>
        <v>16490.85555</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29331.450000000012</v>
      </c>
      <c r="E1024" s="2">
        <v>0</v>
      </c>
      <c r="F1024" s="2">
        <v>0</v>
      </c>
      <c r="G1024" s="3">
        <f t="shared" si="38"/>
        <v>821.28060000000039</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105514.95</v>
      </c>
      <c r="D1025" s="2">
        <f>BILANCA!E20</f>
        <v>105514.95</v>
      </c>
      <c r="E1025" s="2">
        <v>0</v>
      </c>
      <c r="F1025" s="2">
        <v>0</v>
      </c>
      <c r="G1025" s="3">
        <f t="shared" si="38"/>
        <v>4748.1727499999997</v>
      </c>
      <c r="H1025" s="3">
        <f t="shared" si="35"/>
        <v>0.10000000000582077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485.77</v>
      </c>
      <c r="D1026" s="2">
        <f>BILANCA!E21</f>
        <v>485.77</v>
      </c>
      <c r="E1026" s="2">
        <v>0</v>
      </c>
      <c r="F1026" s="2">
        <v>0</v>
      </c>
      <c r="G1026" s="3">
        <f t="shared" si="38"/>
        <v>23.316959999999998</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141974.19</v>
      </c>
      <c r="D1027" s="2">
        <f>BILANCA!E22</f>
        <v>146277.89000000001</v>
      </c>
      <c r="E1027" s="2">
        <v>0</v>
      </c>
      <c r="F1027" s="2">
        <v>0</v>
      </c>
      <c r="G1027" s="3">
        <f t="shared" si="38"/>
        <v>7387.0094900000013</v>
      </c>
      <c r="H1027" s="3">
        <f t="shared" si="35"/>
        <v>0.29999999998835847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6793.75</v>
      </c>
      <c r="D1029" s="2">
        <f>BILANCA!E24</f>
        <v>6793.75</v>
      </c>
      <c r="E1029" s="2">
        <v>0</v>
      </c>
      <c r="F1029" s="2">
        <v>0</v>
      </c>
      <c r="G1029" s="3">
        <f t="shared" si="38"/>
        <v>387.24374999999998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8766.7099999999991</v>
      </c>
      <c r="D1030" s="2">
        <f>BILANCA!E25</f>
        <v>8766.7099999999991</v>
      </c>
      <c r="E1030" s="2">
        <v>0</v>
      </c>
      <c r="F1030" s="2">
        <v>0</v>
      </c>
      <c r="G1030" s="3">
        <f t="shared" si="38"/>
        <v>526.00259999999992</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48353.38</v>
      </c>
      <c r="D1031" s="2">
        <f>BILANCA!E26</f>
        <v>50856.88</v>
      </c>
      <c r="E1031" s="2">
        <v>0</v>
      </c>
      <c r="F1031" s="2">
        <v>0</v>
      </c>
      <c r="G1031" s="3">
        <f t="shared" si="38"/>
        <v>3151.40994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311888.75</v>
      </c>
      <c r="D1033" s="2">
        <f>BILANCA!E28</f>
        <v>289364.5</v>
      </c>
      <c r="E1033" s="2">
        <v>0</v>
      </c>
      <c r="F1033" s="2">
        <v>0</v>
      </c>
      <c r="G1033" s="3">
        <f t="shared" si="38"/>
        <v>20484.20825</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17026.689999999999</v>
      </c>
      <c r="D1040" s="2">
        <f>BILANCA!E35</f>
        <v>17419.07</v>
      </c>
      <c r="E1040" s="2">
        <v>0</v>
      </c>
      <c r="F1040" s="2">
        <v>0</v>
      </c>
      <c r="G1040" s="3">
        <f t="shared" si="38"/>
        <v>1555.9449</v>
      </c>
      <c r="H1040" s="3">
        <f t="shared" si="35"/>
        <v>0.38000000000101863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16437.95</v>
      </c>
      <c r="D1041" s="2">
        <f>BILANCA!E36</f>
        <v>16861.759999999998</v>
      </c>
      <c r="E1041" s="2">
        <v>0</v>
      </c>
      <c r="F1041" s="2">
        <v>0</v>
      </c>
      <c r="G1041" s="3">
        <f t="shared" si="38"/>
        <v>1555.0055699999998</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751.32</v>
      </c>
      <c r="D1042" s="2">
        <f>BILANCA!E37</f>
        <v>751.32</v>
      </c>
      <c r="E1042" s="2">
        <v>0</v>
      </c>
      <c r="F1042" s="2">
        <v>0</v>
      </c>
      <c r="G1042" s="3">
        <f t="shared" si="38"/>
        <v>72.126720000000006</v>
      </c>
      <c r="H1042" s="3">
        <f t="shared" si="35"/>
        <v>0.64000000000010004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162.58000000000001</v>
      </c>
      <c r="D1045" s="2">
        <f>BILANCA!E40</f>
        <v>194.01</v>
      </c>
      <c r="E1045" s="2">
        <v>0</v>
      </c>
      <c r="F1045" s="2">
        <v>0</v>
      </c>
      <c r="G1045" s="3">
        <f t="shared" si="38"/>
        <v>19.271000000000001</v>
      </c>
      <c r="H1045" s="3">
        <f t="shared" si="35"/>
        <v>0.4299999999999784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13255</v>
      </c>
      <c r="D1059" s="2">
        <f>BILANCA!E54</f>
        <v>13255</v>
      </c>
      <c r="E1059" s="2">
        <v>0</v>
      </c>
      <c r="F1059" s="2">
        <v>0</v>
      </c>
      <c r="G1059" s="3">
        <f t="shared" si="38"/>
        <v>1948.4850000000001</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13255</v>
      </c>
      <c r="D1060" s="2">
        <f>BILANCA!E55</f>
        <v>13255</v>
      </c>
      <c r="E1060" s="2">
        <v>0</v>
      </c>
      <c r="F1060" s="2">
        <v>0</v>
      </c>
      <c r="G1060" s="3">
        <f t="shared" si="38"/>
        <v>1988.25</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72712.25</v>
      </c>
      <c r="D1074" s="2">
        <f>BILANCA!E69</f>
        <v>46244.319999999992</v>
      </c>
      <c r="E1074" s="2">
        <v>0</v>
      </c>
      <c r="F1074" s="2">
        <v>0</v>
      </c>
      <c r="G1074" s="3">
        <f t="shared" si="38"/>
        <v>10572.856959999999</v>
      </c>
      <c r="H1074" s="3">
        <f t="shared" si="35"/>
        <v>0.569999999992433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90.81</v>
      </c>
      <c r="D1087" s="2">
        <f>BILANCA!E82</f>
        <v>917.34</v>
      </c>
      <c r="E1087" s="2">
        <v>0</v>
      </c>
      <c r="F1087" s="2">
        <v>0</v>
      </c>
      <c r="G1087" s="3">
        <f t="shared" si="38"/>
        <v>148.26273</v>
      </c>
      <c r="H1087" s="3">
        <f t="shared" si="35"/>
        <v>0.53000000000002956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90.81</v>
      </c>
      <c r="D1092" s="2">
        <f>BILANCA!E87</f>
        <v>917.34</v>
      </c>
      <c r="E1092" s="2">
        <v>0</v>
      </c>
      <c r="F1092" s="2">
        <v>0</v>
      </c>
      <c r="G1092" s="3">
        <f t="shared" si="38"/>
        <v>157.89017999999999</v>
      </c>
      <c r="H1092" s="3">
        <f t="shared" si="35"/>
        <v>0.53000000000002956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30199.21</v>
      </c>
      <c r="D1152" s="2">
        <f>BILANCA!E147</f>
        <v>45326.979999999996</v>
      </c>
      <c r="E1152" s="2">
        <v>0</v>
      </c>
      <c r="F1152" s="2">
        <v>0</v>
      </c>
      <c r="G1152" s="3">
        <f t="shared" si="38"/>
        <v>17161.150139999998</v>
      </c>
      <c r="H1152" s="3">
        <f t="shared" si="41"/>
        <v>0.23000000000320142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44326.46</v>
      </c>
      <c r="E1155" s="2">
        <v>0</v>
      </c>
      <c r="F1155" s="2">
        <v>0</v>
      </c>
      <c r="G1155" s="3">
        <f t="shared" si="38"/>
        <v>12854.6734</v>
      </c>
      <c r="H1155" s="3">
        <f t="shared" si="41"/>
        <v>0.45999999999912689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44326.46</v>
      </c>
      <c r="E1161" s="2">
        <v>0</v>
      </c>
      <c r="F1161" s="2">
        <v>0</v>
      </c>
      <c r="G1161" s="3">
        <f t="shared" si="38"/>
        <v>13386.590919999999</v>
      </c>
      <c r="H1161" s="3">
        <f t="shared" si="41"/>
        <v>0.45999999999912689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30199.21</v>
      </c>
      <c r="D1167" s="2">
        <f>BILANCA!E162</f>
        <v>1000.52</v>
      </c>
      <c r="E1167" s="2">
        <v>0</v>
      </c>
      <c r="F1167" s="2">
        <v>0</v>
      </c>
      <c r="G1167" s="3">
        <f t="shared" si="38"/>
        <v>5055.4392499999994</v>
      </c>
      <c r="H1167" s="3">
        <f t="shared" si="41"/>
        <v>0.68999999999914507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42422.23</v>
      </c>
      <c r="D1176" s="2">
        <f>BILANCA!E171</f>
        <v>0</v>
      </c>
      <c r="E1176" s="2">
        <v>0</v>
      </c>
      <c r="F1176" s="2">
        <v>0</v>
      </c>
      <c r="G1176" s="3">
        <f t="shared" si="38"/>
        <v>7042.0901800000011</v>
      </c>
      <c r="H1176" s="3">
        <f t="shared" si="41"/>
        <v>0.23000000000320142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42422.23</v>
      </c>
      <c r="D1179" s="2">
        <f>BILANCA!E174</f>
        <v>0</v>
      </c>
      <c r="E1179" s="2">
        <v>0</v>
      </c>
      <c r="F1179" s="2">
        <v>0</v>
      </c>
      <c r="G1179" s="3">
        <f t="shared" si="38"/>
        <v>7169.3568700000014</v>
      </c>
      <c r="H1179" s="3">
        <f t="shared" si="41"/>
        <v>0.23000000000320142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738151.19</v>
      </c>
      <c r="D1180" s="2">
        <f>BILANCA!E176</f>
        <v>776007.44</v>
      </c>
      <c r="E1180" s="2">
        <v>0</v>
      </c>
      <c r="F1180" s="2">
        <v>0</v>
      </c>
      <c r="G1180" s="3">
        <f t="shared" si="38"/>
        <v>389328.23190000001</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48042.85</v>
      </c>
      <c r="D1181" s="2">
        <f>BILANCA!E177</f>
        <v>50013.63</v>
      </c>
      <c r="E1181" s="2">
        <v>0</v>
      </c>
      <c r="F1181" s="2">
        <v>0</v>
      </c>
      <c r="G1181" s="3">
        <f t="shared" si="38"/>
        <v>25319.988809999999</v>
      </c>
      <c r="H1181" s="3">
        <f t="shared" si="41"/>
        <v>0.52000000000407454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48042.85</v>
      </c>
      <c r="D1182" s="2">
        <f>BILANCA!E178</f>
        <v>47583.81</v>
      </c>
      <c r="E1182" s="2">
        <v>0</v>
      </c>
      <c r="F1182" s="2">
        <v>0</v>
      </c>
      <c r="G1182" s="3">
        <f t="shared" si="38"/>
        <v>24632.200839999998</v>
      </c>
      <c r="H1182" s="3">
        <f t="shared" si="41"/>
        <v>0.3400000000037835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40864.31</v>
      </c>
      <c r="D1183" s="2">
        <f>BILANCA!E179</f>
        <v>43082.09</v>
      </c>
      <c r="E1183" s="2">
        <v>0</v>
      </c>
      <c r="F1183" s="2">
        <v>0</v>
      </c>
      <c r="G1183" s="3">
        <f t="shared" si="38"/>
        <v>21975.928769999999</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5222.55</v>
      </c>
      <c r="D1184" s="2">
        <f>BILANCA!E180</f>
        <v>4501.67</v>
      </c>
      <c r="E1184" s="2">
        <v>0</v>
      </c>
      <c r="F1184" s="2">
        <v>0</v>
      </c>
      <c r="G1184" s="3">
        <f t="shared" si="38"/>
        <v>2475.3048600000002</v>
      </c>
      <c r="H1184" s="3">
        <f t="shared" si="41"/>
        <v>0.77999999999974534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7.0000000000000007E-2</v>
      </c>
      <c r="D1185" s="2">
        <f>BILANCA!E181</f>
        <v>0.05</v>
      </c>
      <c r="E1185" s="2">
        <v>0</v>
      </c>
      <c r="F1185" s="2">
        <v>0</v>
      </c>
      <c r="G1185" s="3">
        <f t="shared" si="38"/>
        <v>2.9749999999999999E-2</v>
      </c>
      <c r="H1185" s="3">
        <f t="shared" si="41"/>
        <v>0.12000000000000001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7.0000000000000007E-2</v>
      </c>
      <c r="D1188" s="2">
        <f>BILANCA!E184</f>
        <v>0.05</v>
      </c>
      <c r="E1188" s="2">
        <v>0</v>
      </c>
      <c r="F1188" s="2">
        <v>0</v>
      </c>
      <c r="G1188" s="3">
        <f t="shared" si="38"/>
        <v>3.0260000000000002E-2</v>
      </c>
      <c r="H1188" s="3">
        <f t="shared" si="41"/>
        <v>0.12000000000000001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60.85</v>
      </c>
      <c r="D1198" s="2">
        <f>BILANCA!E194</f>
        <v>0</v>
      </c>
      <c r="E1198" s="2">
        <v>0</v>
      </c>
      <c r="F1198" s="2">
        <v>0</v>
      </c>
      <c r="G1198" s="3">
        <f t="shared" si="38"/>
        <v>11.4398</v>
      </c>
      <c r="H1198" s="3">
        <f t="shared" si="41"/>
        <v>0.14999999999999858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1895.07</v>
      </c>
      <c r="D1200" s="2">
        <f>BILANCA!E196</f>
        <v>0</v>
      </c>
      <c r="E1200" s="2">
        <v>0</v>
      </c>
      <c r="F1200" s="2">
        <v>0</v>
      </c>
      <c r="G1200" s="3">
        <f t="shared" si="38"/>
        <v>360.06329999999997</v>
      </c>
      <c r="H1200" s="3">
        <f t="shared" si="41"/>
        <v>6.9999999999936335E-2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2429.8200000000002</v>
      </c>
      <c r="E1251" s="2">
        <v>0</v>
      </c>
      <c r="F1251" s="2">
        <v>0</v>
      </c>
      <c r="G1251" s="3">
        <f>B1251/1000*C1251+B1251/500*D1251</f>
        <v>1171.1732400000001</v>
      </c>
      <c r="H1251" s="3">
        <f>ABS(C1251-ROUND(C1251,0))+ABS(D1251-ROUND(D1251,0))</f>
        <v>0.17999999999983629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690108.34</v>
      </c>
      <c r="D1255" s="2">
        <f>BILANCA!E251</f>
        <v>725993.80999999994</v>
      </c>
      <c r="E1255" s="2">
        <v>0</v>
      </c>
      <c r="F1255" s="2">
        <v>0</v>
      </c>
      <c r="G1255" s="3">
        <f t="shared" si="38"/>
        <v>524813.5101999999</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662273.25</v>
      </c>
      <c r="D1256" s="2">
        <f>BILANCA!E252</f>
        <v>729763.12</v>
      </c>
      <c r="E1256" s="2">
        <v>0</v>
      </c>
      <c r="F1256" s="2">
        <v>0</v>
      </c>
      <c r="G1256" s="3">
        <f t="shared" si="38"/>
        <v>521962.67453999998</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662273.25</v>
      </c>
      <c r="D1257" s="2">
        <f>BILANCA!E253</f>
        <v>729763.12</v>
      </c>
      <c r="E1257" s="2">
        <v>0</v>
      </c>
      <c r="F1257" s="2">
        <v>0</v>
      </c>
      <c r="G1257" s="3">
        <f t="shared" si="38"/>
        <v>524084.47403000004</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27835.09</v>
      </c>
      <c r="D1259" s="2">
        <f>BILANCA!E255</f>
        <v>-48095.77</v>
      </c>
      <c r="E1259" s="2">
        <v>0</v>
      </c>
      <c r="F1259" s="2">
        <v>0</v>
      </c>
      <c r="G1259" s="3">
        <f t="shared" si="38"/>
        <v>-17020.756049999996</v>
      </c>
      <c r="H1259" s="3">
        <f t="shared" si="41"/>
        <v>0.32000000000334694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27835.09</v>
      </c>
      <c r="D1260" s="2">
        <f>BILANCA!E256</f>
        <v>0</v>
      </c>
      <c r="E1260" s="2">
        <v>0</v>
      </c>
      <c r="F1260" s="2">
        <v>0</v>
      </c>
      <c r="G1260" s="3">
        <f t="shared" si="38"/>
        <v>6958.7725</v>
      </c>
      <c r="H1260" s="3">
        <f t="shared" si="41"/>
        <v>9.0000000000145519E-2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27835.09</v>
      </c>
      <c r="D1261" s="2">
        <f>BILANCA!E257</f>
        <v>0</v>
      </c>
      <c r="E1261" s="2">
        <v>0</v>
      </c>
      <c r="F1261" s="2">
        <v>0</v>
      </c>
      <c r="G1261" s="3">
        <f t="shared" si="38"/>
        <v>6986.6075899999996</v>
      </c>
      <c r="H1261" s="3">
        <f t="shared" si="41"/>
        <v>9.0000000000145519E-2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48095.77</v>
      </c>
      <c r="E1264" s="2">
        <v>0</v>
      </c>
      <c r="F1264" s="2">
        <v>0</v>
      </c>
      <c r="G1264" s="3">
        <f t="shared" si="38"/>
        <v>24432.651159999998</v>
      </c>
      <c r="H1264" s="3">
        <f t="shared" si="41"/>
        <v>0.23000000000320142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48095.77</v>
      </c>
      <c r="E1265" s="2">
        <v>0</v>
      </c>
      <c r="F1265" s="2">
        <v>0</v>
      </c>
      <c r="G1265" s="3">
        <f t="shared" si="38"/>
        <v>24528.842699999997</v>
      </c>
      <c r="H1265" s="3">
        <f t="shared" si="41"/>
        <v>0.23000000000320142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44326.46</v>
      </c>
      <c r="E1278" s="2">
        <v>0</v>
      </c>
      <c r="F1278" s="2">
        <v>0</v>
      </c>
      <c r="G1278" s="3">
        <f t="shared" si="38"/>
        <v>23758.98256</v>
      </c>
      <c r="H1278" s="3">
        <f t="shared" si="41"/>
        <v>0.45999999999912689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44326.46</v>
      </c>
      <c r="E1281" s="2">
        <v>0</v>
      </c>
      <c r="F1281" s="2">
        <v>0</v>
      </c>
      <c r="G1281" s="3">
        <f t="shared" si="48"/>
        <v>24024.941320000002</v>
      </c>
      <c r="H1281" s="3">
        <f t="shared" si="49"/>
        <v>0.45999999999912689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44326.46</v>
      </c>
      <c r="E1287" s="2">
        <v>0</v>
      </c>
      <c r="F1287" s="2">
        <v>0</v>
      </c>
      <c r="G1287" s="3">
        <f t="shared" si="48"/>
        <v>24556.858840000001</v>
      </c>
      <c r="H1287" s="3">
        <f t="shared" si="49"/>
        <v>0.45999999999912689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30199.21</v>
      </c>
      <c r="D1306" s="2">
        <f>BILANCA!E303</f>
        <v>45326.98</v>
      </c>
      <c r="E1306" s="2">
        <v>0</v>
      </c>
      <c r="F1306" s="2">
        <v>0</v>
      </c>
      <c r="G1306" s="3">
        <f t="shared" si="38"/>
        <v>35772.53832</v>
      </c>
      <c r="H1306" s="3">
        <f t="shared" si="41"/>
        <v>0.22999999999592546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90.81</v>
      </c>
      <c r="D1311" s="2">
        <f>BILANCA!E308</f>
        <v>917.34</v>
      </c>
      <c r="E1311" s="2">
        <v>0</v>
      </c>
      <c r="F1311" s="2">
        <v>0</v>
      </c>
      <c r="G1311" s="3">
        <f t="shared" si="52"/>
        <v>579.57249000000002</v>
      </c>
      <c r="H1311" s="3">
        <f t="shared" si="41"/>
        <v>0.53000000000002956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651.63</v>
      </c>
      <c r="D1338" s="2">
        <f>BILANCA!E335</f>
        <v>0</v>
      </c>
      <c r="E1338" s="2">
        <v>0</v>
      </c>
      <c r="F1338" s="2">
        <v>0</v>
      </c>
      <c r="G1338" s="3">
        <f t="shared" si="52"/>
        <v>213.73464000000001</v>
      </c>
      <c r="H1338" s="3">
        <f t="shared" si="41"/>
        <v>0.37000000000000455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270.89999999999998</v>
      </c>
      <c r="D1339" s="2">
        <f>BILANCA!E336</f>
        <v>375.85</v>
      </c>
      <c r="E1339" s="2">
        <v>0</v>
      </c>
      <c r="F1339" s="2">
        <v>0</v>
      </c>
      <c r="G1339" s="3">
        <f t="shared" si="52"/>
        <v>336.43540000000002</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47771.95</v>
      </c>
      <c r="D1340" s="2">
        <f>BILANCA!E337</f>
        <v>47207.96</v>
      </c>
      <c r="E1340" s="2">
        <v>0</v>
      </c>
      <c r="F1340" s="2">
        <v>0</v>
      </c>
      <c r="G1340" s="3">
        <f t="shared" si="52"/>
        <v>46921.997100000001</v>
      </c>
      <c r="H1340" s="3">
        <f t="shared" si="41"/>
        <v>9.0000000003783498E-2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2429.8200000000002</v>
      </c>
      <c r="E1383" s="2">
        <v>0</v>
      </c>
      <c r="F1383" s="2">
        <v>0</v>
      </c>
      <c r="G1383" s="3">
        <f t="shared" si="59"/>
        <v>1812.6457200000002</v>
      </c>
      <c r="H1383" s="3">
        <f t="shared" si="60"/>
        <v>0.17999999999983629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571252.74</v>
      </c>
      <c r="D1510" s="2">
        <f>'RAS-funkcijski'!E114</f>
        <v>688366.83</v>
      </c>
      <c r="E1510" s="2">
        <v>0</v>
      </c>
      <c r="F1510" s="2">
        <v>0</v>
      </c>
      <c r="G1510" s="3">
        <f t="shared" si="52"/>
        <v>214278.50399999999</v>
      </c>
      <c r="H1510" s="3">
        <f t="shared" si="63"/>
        <v>0.43000000005122274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558664.38</v>
      </c>
      <c r="D1511" s="2">
        <f>'RAS-funkcijski'!E115</f>
        <v>677061.44</v>
      </c>
      <c r="E1511" s="2">
        <v>0</v>
      </c>
      <c r="F1511" s="2">
        <v>0</v>
      </c>
      <c r="G1511" s="3">
        <f t="shared" si="52"/>
        <v>212319.38585999998</v>
      </c>
      <c r="H1511" s="3">
        <f t="shared" si="63"/>
        <v>0.81999999994877726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558664.38</v>
      </c>
      <c r="D1513" s="2">
        <f>'RAS-funkcijski'!E117</f>
        <v>677061.44</v>
      </c>
      <c r="E1513" s="2">
        <v>0</v>
      </c>
      <c r="F1513" s="2">
        <v>0</v>
      </c>
      <c r="G1513" s="3">
        <f t="shared" si="52"/>
        <v>216144.96038</v>
      </c>
      <c r="H1513" s="3">
        <f t="shared" si="63"/>
        <v>0.81999999994877726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12588.36</v>
      </c>
      <c r="D1522" s="2">
        <f>'RAS-funkcijski'!E126</f>
        <v>11305.39</v>
      </c>
      <c r="E1522" s="2">
        <v>0</v>
      </c>
      <c r="F1522" s="2">
        <v>0</v>
      </c>
      <c r="G1522" s="3">
        <f t="shared" si="52"/>
        <v>4294.2950799999999</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571252.74</v>
      </c>
      <c r="D1537" s="14">
        <f>'RAS-funkcijski'!E141</f>
        <v>688366.83</v>
      </c>
      <c r="E1537" s="14">
        <v>0</v>
      </c>
      <c r="F1537" s="14">
        <v>0</v>
      </c>
      <c r="G1537" s="15">
        <f t="shared" si="52"/>
        <v>266874.13679999998</v>
      </c>
      <c r="H1537" s="15">
        <f t="shared" si="63"/>
        <v>0.43000000005122274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26358.61</v>
      </c>
      <c r="E1538" s="7">
        <v>0</v>
      </c>
      <c r="F1538" s="7">
        <v>0</v>
      </c>
      <c r="G1538" s="8">
        <f t="shared" si="52"/>
        <v>52.717220000000005</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26358.61</v>
      </c>
      <c r="E1539" s="2">
        <v>0</v>
      </c>
      <c r="F1539" s="2">
        <v>0</v>
      </c>
      <c r="G1539" s="3">
        <f t="shared" si="52"/>
        <v>105.43444000000001</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26358.61</v>
      </c>
      <c r="E1540" s="2">
        <v>0</v>
      </c>
      <c r="F1540" s="2">
        <v>0</v>
      </c>
      <c r="G1540" s="3">
        <f t="shared" si="52"/>
        <v>158.15165999999999</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26358.61</v>
      </c>
      <c r="E1542" s="2">
        <v>0</v>
      </c>
      <c r="F1542" s="2">
        <v>0</v>
      </c>
      <c r="G1542" s="3">
        <f t="shared" si="52"/>
        <v>263.58609999999999</v>
      </c>
      <c r="H1542" s="3">
        <f t="shared" si="63"/>
        <v>0.38999999999941792</v>
      </c>
      <c r="I1542" s="11">
        <f t="shared" si="64"/>
        <v>102.79857899984657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48042.85</v>
      </c>
      <c r="D1582" s="7"/>
      <c r="E1582" s="7">
        <v>0</v>
      </c>
      <c r="F1582" s="7">
        <v>0</v>
      </c>
      <c r="G1582" s="8">
        <f t="shared" ref="G1582:G1686" si="70">B1582/1000*C1582</f>
        <v>48.042850000000001</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649760.58000000007</v>
      </c>
      <c r="D1583" s="2">
        <v>0</v>
      </c>
      <c r="E1583" s="2">
        <v>0</v>
      </c>
      <c r="F1583" s="2">
        <v>0</v>
      </c>
      <c r="G1583" s="3">
        <f t="shared" si="70"/>
        <v>1299.5211600000002</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1762.65</v>
      </c>
      <c r="D1584" s="2">
        <v>0</v>
      </c>
      <c r="E1584" s="2">
        <v>0</v>
      </c>
      <c r="F1584" s="2">
        <v>0</v>
      </c>
      <c r="G1584" s="3">
        <f t="shared" si="70"/>
        <v>5.2879500000000004</v>
      </c>
      <c r="H1584" s="3">
        <f t="shared" si="71"/>
        <v>0.34999999999990905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594261.72000000009</v>
      </c>
      <c r="D1585" s="2">
        <v>0</v>
      </c>
      <c r="E1585" s="2">
        <v>0</v>
      </c>
      <c r="F1585" s="2">
        <v>0</v>
      </c>
      <c r="G1585" s="3">
        <f t="shared" si="70"/>
        <v>2377.0468800000003</v>
      </c>
      <c r="H1585" s="3">
        <f t="shared" si="71"/>
        <v>0.27999999991152436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518676.67</v>
      </c>
      <c r="D1586" s="2">
        <v>0</v>
      </c>
      <c r="E1586" s="2">
        <v>0</v>
      </c>
      <c r="F1586" s="2">
        <v>0</v>
      </c>
      <c r="G1586" s="3">
        <f t="shared" si="70"/>
        <v>2593.3833500000001</v>
      </c>
      <c r="H1586" s="3">
        <f t="shared" si="71"/>
        <v>0.33000000001629815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66307.23</v>
      </c>
      <c r="D1587" s="2">
        <v>0</v>
      </c>
      <c r="E1587" s="2">
        <v>0</v>
      </c>
      <c r="F1587" s="2">
        <v>0</v>
      </c>
      <c r="G1587" s="3">
        <f t="shared" si="70"/>
        <v>397.84337999999997</v>
      </c>
      <c r="H1587" s="3">
        <f t="shared" si="71"/>
        <v>0.22999999999592546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3.55</v>
      </c>
      <c r="D1588" s="2">
        <v>0</v>
      </c>
      <c r="E1588" s="2">
        <v>0</v>
      </c>
      <c r="F1588" s="2">
        <v>0</v>
      </c>
      <c r="G1588" s="3">
        <f t="shared" si="70"/>
        <v>2.4850000000000001E-2</v>
      </c>
      <c r="H1588" s="3">
        <f t="shared" si="71"/>
        <v>0.45000000000000018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9163.5300000000007</v>
      </c>
      <c r="D1591" s="2">
        <v>0</v>
      </c>
      <c r="E1591" s="2">
        <v>0</v>
      </c>
      <c r="F1591" s="2">
        <v>0</v>
      </c>
      <c r="G1591" s="3">
        <f t="shared" si="70"/>
        <v>91.635300000000015</v>
      </c>
      <c r="H1591" s="3">
        <f t="shared" si="71"/>
        <v>0.46999999999934516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110.74</v>
      </c>
      <c r="D1592" s="2">
        <v>0</v>
      </c>
      <c r="E1592" s="2">
        <v>0</v>
      </c>
      <c r="F1592" s="2">
        <v>0</v>
      </c>
      <c r="G1592" s="3">
        <f t="shared" si="70"/>
        <v>1.2181399999999998</v>
      </c>
      <c r="H1592" s="3">
        <f t="shared" si="71"/>
        <v>0.26000000000000512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53228.12</v>
      </c>
      <c r="D1594" s="2">
        <v>0</v>
      </c>
      <c r="E1594" s="2">
        <v>0</v>
      </c>
      <c r="F1594" s="2">
        <v>0</v>
      </c>
      <c r="G1594" s="3">
        <f t="shared" si="70"/>
        <v>691.96555999999998</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508.09</v>
      </c>
      <c r="D1601" s="2">
        <v>0</v>
      </c>
      <c r="E1601" s="2">
        <v>0</v>
      </c>
      <c r="F1601" s="2">
        <v>0</v>
      </c>
      <c r="G1601" s="3">
        <f>B1601/1000*C1601</f>
        <v>10.161799999999999</v>
      </c>
      <c r="H1601" s="3">
        <f>ABS(C1601-ROUND(C1601,0))</f>
        <v>8.9999999999974989E-2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647789.79999999993</v>
      </c>
      <c r="D1602" s="2">
        <v>0</v>
      </c>
      <c r="E1602" s="2">
        <v>0</v>
      </c>
      <c r="F1602" s="2">
        <v>0</v>
      </c>
      <c r="G1602" s="3">
        <f t="shared" si="70"/>
        <v>13603.585799999999</v>
      </c>
      <c r="H1602" s="3">
        <f t="shared" si="71"/>
        <v>0.20000000006984919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1227.9000000000001</v>
      </c>
      <c r="D1603" s="2">
        <v>0</v>
      </c>
      <c r="E1603" s="2">
        <v>0</v>
      </c>
      <c r="F1603" s="2">
        <v>0</v>
      </c>
      <c r="G1603" s="3">
        <f t="shared" si="70"/>
        <v>27.0138</v>
      </c>
      <c r="H1603" s="3">
        <f t="shared" si="71"/>
        <v>9.9999999999909051E-2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592825.68999999994</v>
      </c>
      <c r="D1604" s="2">
        <v>0</v>
      </c>
      <c r="E1604" s="2">
        <v>0</v>
      </c>
      <c r="F1604" s="2">
        <v>0</v>
      </c>
      <c r="G1604" s="3">
        <f t="shared" si="70"/>
        <v>13634.990869999998</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516458.89</v>
      </c>
      <c r="D1605" s="2">
        <v>0</v>
      </c>
      <c r="E1605" s="2">
        <v>0</v>
      </c>
      <c r="F1605" s="2">
        <v>0</v>
      </c>
      <c r="G1605" s="3">
        <f t="shared" si="70"/>
        <v>12395.013360000001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67028.11</v>
      </c>
      <c r="D1606" s="2">
        <v>0</v>
      </c>
      <c r="E1606" s="2">
        <v>0</v>
      </c>
      <c r="F1606" s="2">
        <v>0</v>
      </c>
      <c r="G1606" s="3">
        <f t="shared" si="70"/>
        <v>1675.7027500000002</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3.57</v>
      </c>
      <c r="D1607" s="2">
        <v>0</v>
      </c>
      <c r="E1607" s="2">
        <v>0</v>
      </c>
      <c r="F1607" s="2">
        <v>0</v>
      </c>
      <c r="G1607" s="3">
        <f t="shared" si="70"/>
        <v>9.2819999999999986E-2</v>
      </c>
      <c r="H1607" s="3">
        <f t="shared" si="71"/>
        <v>0.43000000000000016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9224.3799999999992</v>
      </c>
      <c r="D1610" s="2">
        <v>0</v>
      </c>
      <c r="E1610" s="2">
        <v>0</v>
      </c>
      <c r="F1610" s="2">
        <v>0</v>
      </c>
      <c r="G1610" s="3">
        <f t="shared" si="70"/>
        <v>267.50702000000001</v>
      </c>
      <c r="H1610" s="3">
        <f t="shared" si="71"/>
        <v>0.37999999999919964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110.74</v>
      </c>
      <c r="D1611" s="2">
        <v>0</v>
      </c>
      <c r="E1611" s="2">
        <v>0</v>
      </c>
      <c r="F1611" s="2">
        <v>0</v>
      </c>
      <c r="G1611" s="3">
        <f t="shared" si="70"/>
        <v>3.3221999999999996</v>
      </c>
      <c r="H1611" s="3">
        <f t="shared" si="71"/>
        <v>0.26000000000000512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53228.12</v>
      </c>
      <c r="D1613" s="2">
        <v>0</v>
      </c>
      <c r="E1613" s="2">
        <v>0</v>
      </c>
      <c r="F1613" s="2">
        <v>0</v>
      </c>
      <c r="G1613" s="3">
        <f t="shared" si="70"/>
        <v>1703.2998400000001</v>
      </c>
      <c r="H1613" s="3">
        <f t="shared" si="71"/>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508.09</v>
      </c>
      <c r="D1620" s="2">
        <v>0</v>
      </c>
      <c r="E1620" s="2">
        <v>0</v>
      </c>
      <c r="F1620" s="2">
        <v>0</v>
      </c>
      <c r="G1620" s="3">
        <f>B1620/1000*C1620</f>
        <v>19.81551</v>
      </c>
      <c r="H1620" s="3">
        <f>ABS(C1620-ROUND(C1620,0))</f>
        <v>8.9999999999974989E-2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50013.630000000121</v>
      </c>
      <c r="D1621" s="2">
        <v>0</v>
      </c>
      <c r="E1621" s="2">
        <v>0</v>
      </c>
      <c r="F1621" s="2">
        <v>0</v>
      </c>
      <c r="G1621" s="3">
        <f t="shared" si="70"/>
        <v>2000.5452000000048</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375.85</v>
      </c>
      <c r="D1622" s="2">
        <v>0</v>
      </c>
      <c r="E1622" s="2">
        <v>0</v>
      </c>
      <c r="F1622" s="2">
        <v>0</v>
      </c>
      <c r="G1622" s="3">
        <f t="shared" si="70"/>
        <v>15.409850000000002</v>
      </c>
      <c r="H1622" s="3">
        <f t="shared" si="71"/>
        <v>0.14999999999997726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375.85</v>
      </c>
      <c r="D1628" s="2">
        <v>0</v>
      </c>
      <c r="E1628" s="2">
        <v>0</v>
      </c>
      <c r="F1628" s="2">
        <v>0</v>
      </c>
      <c r="G1628" s="3">
        <f t="shared" si="70"/>
        <v>17.664950000000001</v>
      </c>
      <c r="H1628" s="3">
        <f t="shared" si="71"/>
        <v>0.14999999999997726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375.85</v>
      </c>
      <c r="D1634" s="2">
        <v>0</v>
      </c>
      <c r="E1634" s="2">
        <v>0</v>
      </c>
      <c r="F1634" s="2">
        <v>0</v>
      </c>
      <c r="G1634" s="3">
        <f t="shared" si="70"/>
        <v>19.92005</v>
      </c>
      <c r="H1634" s="3">
        <f t="shared" si="71"/>
        <v>0.14999999999997726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375.85</v>
      </c>
      <c r="D1635" s="2">
        <v>0</v>
      </c>
      <c r="E1635" s="2">
        <v>0</v>
      </c>
      <c r="F1635" s="2">
        <v>0</v>
      </c>
      <c r="G1635" s="3">
        <f t="shared" si="70"/>
        <v>20.2959</v>
      </c>
      <c r="H1635" s="3">
        <f t="shared" si="71"/>
        <v>0.14999999999997726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49637.78</v>
      </c>
      <c r="D1681" s="2">
        <v>0</v>
      </c>
      <c r="E1681" s="2">
        <v>0</v>
      </c>
      <c r="F1681" s="2">
        <v>0</v>
      </c>
      <c r="G1681" s="3">
        <f t="shared" si="70"/>
        <v>4963.7780000000002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2429.8200000000002</v>
      </c>
      <c r="D1682" s="2">
        <v>0</v>
      </c>
      <c r="E1682" s="2">
        <v>0</v>
      </c>
      <c r="F1682" s="2">
        <v>0</v>
      </c>
      <c r="G1682" s="3">
        <f t="shared" si="70"/>
        <v>245.41182000000003</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47207.96</v>
      </c>
      <c r="D1683" s="2">
        <v>0</v>
      </c>
      <c r="E1683" s="2">
        <v>0</v>
      </c>
      <c r="F1683" s="2">
        <v>0</v>
      </c>
      <c r="G1683" s="3">
        <f t="shared" si="70"/>
        <v>4815.2119199999997</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0"/>
      <c r="D2" s="5"/>
      <c r="E2" s="5"/>
      <c r="F2" s="5"/>
      <c r="G2" s="5"/>
      <c r="H2" s="5"/>
      <c r="I2" s="5"/>
      <c r="J2" s="5"/>
      <c r="K2" s="5"/>
      <c r="L2" s="5"/>
      <c r="M2" s="5"/>
      <c r="N2" s="5"/>
      <c r="O2" s="5"/>
      <c r="P2" s="5"/>
    </row>
    <row r="3" spans="1:16" ht="18.75" customHeight="1" x14ac:dyDescent="0.2">
      <c r="A3" s="222" t="s">
        <v>2020</v>
      </c>
      <c r="B3" s="411"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04" t="s">
        <v>2102</v>
      </c>
      <c r="C46" s="400"/>
      <c r="D46" s="5"/>
      <c r="E46" s="5"/>
      <c r="F46" s="5"/>
      <c r="G46" s="5"/>
      <c r="H46" s="5"/>
      <c r="I46" s="5"/>
      <c r="J46" s="5"/>
      <c r="K46" s="5"/>
      <c r="L46" s="5"/>
      <c r="M46" s="5"/>
      <c r="N46" s="5"/>
      <c r="O46" s="5"/>
      <c r="P46" s="5"/>
    </row>
    <row r="47" spans="1:16" ht="66" hidden="1" customHeight="1" x14ac:dyDescent="0.2">
      <c r="A47" s="39" t="s">
        <v>2103</v>
      </c>
      <c r="B47" s="405" t="s">
        <v>2104</v>
      </c>
      <c r="C47" s="405"/>
      <c r="D47" s="5"/>
      <c r="E47" s="5"/>
      <c r="F47" s="5"/>
      <c r="G47" s="5"/>
      <c r="H47" s="5"/>
      <c r="I47" s="5"/>
      <c r="J47" s="5"/>
      <c r="K47" s="5"/>
      <c r="L47" s="5"/>
      <c r="M47" s="5"/>
      <c r="N47" s="5"/>
      <c r="O47" s="5"/>
      <c r="P47" s="5"/>
    </row>
    <row r="48" spans="1:16" ht="123.75" customHeight="1" x14ac:dyDescent="0.2">
      <c r="A48" s="202" t="s">
        <v>2105</v>
      </c>
      <c r="B48" s="403" t="s">
        <v>2106</v>
      </c>
      <c r="C48" s="402"/>
      <c r="D48" s="5"/>
      <c r="E48" s="5"/>
      <c r="F48" s="5"/>
      <c r="G48" s="5"/>
      <c r="H48" s="5"/>
      <c r="I48" s="5"/>
      <c r="J48" s="5"/>
      <c r="K48" s="5"/>
      <c r="L48" s="5"/>
      <c r="M48" s="5"/>
      <c r="N48" s="5"/>
      <c r="O48" s="5"/>
      <c r="P48" s="5"/>
    </row>
    <row r="49" spans="1:16" ht="34.5" customHeight="1" x14ac:dyDescent="0.2">
      <c r="A49" s="202" t="s">
        <v>2107</v>
      </c>
      <c r="B49" s="401" t="s">
        <v>2108</v>
      </c>
      <c r="C49" s="402"/>
      <c r="D49" s="5"/>
      <c r="E49" s="5"/>
      <c r="F49" s="5"/>
      <c r="G49" s="5"/>
      <c r="H49" s="5"/>
      <c r="I49" s="5"/>
      <c r="J49" s="5"/>
      <c r="K49" s="5"/>
      <c r="L49" s="5"/>
      <c r="M49" s="5"/>
      <c r="N49" s="5"/>
      <c r="O49" s="5"/>
      <c r="P49" s="5"/>
    </row>
    <row r="50" spans="1:16" ht="34.5" customHeight="1" x14ac:dyDescent="0.2">
      <c r="A50" s="202" t="s">
        <v>2109</v>
      </c>
      <c r="B50" s="401" t="s">
        <v>2110</v>
      </c>
      <c r="C50" s="402"/>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06" t="s">
        <v>2116</v>
      </c>
      <c r="C53" s="407"/>
      <c r="D53" s="5"/>
      <c r="E53" s="5"/>
      <c r="F53" s="5"/>
      <c r="G53" s="5"/>
      <c r="H53" s="5"/>
      <c r="I53" s="5"/>
      <c r="J53" s="5"/>
      <c r="K53" s="5"/>
      <c r="L53" s="5"/>
      <c r="M53" s="5"/>
      <c r="N53" s="5"/>
      <c r="O53" s="5"/>
      <c r="P53" s="5"/>
    </row>
    <row r="54" spans="1:16" ht="31.5" customHeight="1" x14ac:dyDescent="0.2">
      <c r="A54" s="224" t="s">
        <v>2117</v>
      </c>
      <c r="B54" s="406" t="s">
        <v>2118</v>
      </c>
      <c r="C54" s="407"/>
      <c r="D54" s="5"/>
      <c r="E54" s="5"/>
      <c r="F54" s="5"/>
      <c r="G54" s="5"/>
      <c r="H54" s="5"/>
      <c r="I54" s="5"/>
      <c r="J54" s="5"/>
      <c r="K54" s="5"/>
      <c r="L54" s="5"/>
      <c r="M54" s="5"/>
      <c r="N54" s="5"/>
      <c r="O54" s="5"/>
      <c r="P54" s="5"/>
    </row>
    <row r="55" spans="1:16" ht="54.6" customHeight="1" x14ac:dyDescent="0.2">
      <c r="A55" s="224" t="s">
        <v>2119</v>
      </c>
      <c r="B55" s="406" t="s">
        <v>2120</v>
      </c>
      <c r="C55" s="407"/>
      <c r="D55" s="5"/>
      <c r="E55" s="5"/>
      <c r="F55" s="5"/>
      <c r="G55" s="5"/>
      <c r="H55" s="5"/>
      <c r="I55" s="5"/>
      <c r="J55" s="5"/>
      <c r="K55" s="5"/>
      <c r="L55" s="5"/>
      <c r="M55" s="5"/>
      <c r="N55" s="5"/>
      <c r="O55" s="5"/>
      <c r="P55" s="5"/>
    </row>
    <row r="56" spans="1:16" ht="54.6" customHeight="1" x14ac:dyDescent="0.2">
      <c r="A56" s="224" t="s">
        <v>2121</v>
      </c>
      <c r="B56" s="406" t="s">
        <v>2122</v>
      </c>
      <c r="C56" s="407"/>
      <c r="D56" s="5"/>
      <c r="E56" s="5"/>
      <c r="F56" s="5"/>
      <c r="G56" s="5"/>
      <c r="H56" s="5"/>
      <c r="I56" s="5"/>
      <c r="J56" s="5"/>
      <c r="K56" s="5"/>
      <c r="L56" s="5"/>
      <c r="M56" s="5"/>
      <c r="N56" s="5"/>
      <c r="O56" s="5"/>
      <c r="P56" s="5"/>
    </row>
    <row r="57" spans="1:16" ht="54" customHeight="1" x14ac:dyDescent="0.2">
      <c r="A57" s="224" t="s">
        <v>2123</v>
      </c>
      <c r="B57" s="406" t="s">
        <v>2124</v>
      </c>
      <c r="C57" s="407"/>
      <c r="D57" s="5"/>
      <c r="E57" s="5"/>
      <c r="F57" s="5"/>
      <c r="G57" s="5"/>
      <c r="H57" s="5"/>
      <c r="I57" s="5"/>
      <c r="J57" s="5"/>
      <c r="K57" s="5"/>
      <c r="L57" s="5"/>
      <c r="M57" s="5"/>
      <c r="N57" s="5"/>
      <c r="O57" s="5"/>
      <c r="P57" s="5"/>
    </row>
    <row r="58" spans="1:16" ht="31.15" customHeight="1" x14ac:dyDescent="0.2">
      <c r="A58" s="270" t="s">
        <v>2125</v>
      </c>
      <c r="B58" s="397" t="s">
        <v>2126</v>
      </c>
      <c r="C58" s="398"/>
      <c r="D58" s="5"/>
      <c r="E58" s="5"/>
      <c r="F58" s="5"/>
      <c r="G58" s="5"/>
      <c r="H58" s="5"/>
      <c r="I58" s="5"/>
      <c r="J58" s="5"/>
      <c r="K58" s="5"/>
      <c r="L58" s="5"/>
      <c r="M58" s="5"/>
      <c r="N58" s="5"/>
      <c r="O58" s="5"/>
      <c r="P58" s="5"/>
    </row>
    <row r="59" spans="1:16" ht="46.5" customHeight="1" x14ac:dyDescent="0.2">
      <c r="A59" s="301" t="s">
        <v>2127</v>
      </c>
      <c r="B59" s="412" t="s">
        <v>2128</v>
      </c>
      <c r="C59" s="413"/>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Normal="10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11880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33"/>
      <c r="F8" s="347" t="s">
        <v>1978</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3"/>
      <c r="F9" s="361" t="s">
        <v>1979</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3"/>
      <c r="F10" s="347" t="s">
        <v>1980</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3"/>
      <c r="F11" s="359" t="s">
        <v>1981</v>
      </c>
      <c r="G11" s="36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3"/>
      <c r="F12" s="357" t="s">
        <v>1982</v>
      </c>
      <c r="G12" s="358"/>
      <c r="H12" s="322"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3"/>
      <c r="F13" s="330" t="s">
        <v>1986</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568702.54</v>
      </c>
      <c r="I17" s="275">
        <f>'PR-RAS'!E6</f>
        <v>615131.65</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570935.20000000007</v>
      </c>
      <c r="I18" s="275">
        <f>'PR-RAS'!E152</f>
        <v>635138.71000000008</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27835.089999999931</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48095.770000000048</v>
      </c>
      <c r="J20" s="5"/>
      <c r="K20" s="5"/>
      <c r="L20" s="5"/>
      <c r="M20" s="5"/>
      <c r="N20" s="5"/>
      <c r="O20" s="5"/>
      <c r="P20" s="5"/>
      <c r="Q20" s="5"/>
      <c r="R20" s="5"/>
      <c r="S20" s="5"/>
      <c r="T20" s="5"/>
      <c r="U20" s="5"/>
      <c r="V20" s="5"/>
      <c r="W20" s="5"/>
    </row>
    <row r="21" spans="1:23" ht="29.25" customHeight="1" x14ac:dyDescent="0.2">
      <c r="A21" s="200" t="s">
        <v>1987</v>
      </c>
      <c r="B21" s="334" t="s">
        <v>8</v>
      </c>
      <c r="C21" s="335"/>
      <c r="D21" s="335"/>
      <c r="E21" s="335"/>
      <c r="F21" s="33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4" t="s">
        <v>1978</v>
      </c>
      <c r="B22" s="337" t="str">
        <f>BILANCA!B7</f>
        <v>Nefinancijska imovina (šifre 01+02+03+04+05+06)</v>
      </c>
      <c r="C22" s="338"/>
      <c r="D22" s="338"/>
      <c r="E22" s="338"/>
      <c r="F22" s="339"/>
      <c r="G22" s="126" t="str">
        <f>BILANCA!C7</f>
        <v>B002</v>
      </c>
      <c r="H22" s="275">
        <f>BILANCA!D7</f>
        <v>665438.94000000006</v>
      </c>
      <c r="I22" s="275">
        <f>BILANCA!E7</f>
        <v>729763.12</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72712.25</v>
      </c>
      <c r="I23" s="275">
        <f>BILANCA!E69</f>
        <v>46244.319999999992</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48042.85</v>
      </c>
      <c r="I24" s="275">
        <f>BILANCA!E177</f>
        <v>50013.63</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690108.34</v>
      </c>
      <c r="I25" s="275">
        <f>BILANCA!E251</f>
        <v>725993.80999999994</v>
      </c>
      <c r="J25" s="5"/>
      <c r="K25" s="5"/>
      <c r="L25" s="5"/>
      <c r="M25" s="5"/>
      <c r="N25" s="5"/>
      <c r="O25" s="5"/>
      <c r="P25" s="5"/>
      <c r="Q25" s="5"/>
      <c r="R25" s="5"/>
      <c r="S25" s="5"/>
      <c r="T25" s="5"/>
      <c r="U25" s="5"/>
      <c r="V25" s="5"/>
      <c r="W25" s="5"/>
    </row>
    <row r="26" spans="1:23" ht="48" x14ac:dyDescent="0.2">
      <c r="A26" s="200" t="s">
        <v>1987</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1990</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571252.74</v>
      </c>
      <c r="I30" s="275">
        <f>'RAS-funkcijski'!E114</f>
        <v>688366.83</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571252.74</v>
      </c>
      <c r="I31" s="275">
        <f>'RAS-funkcijski'!E141</f>
        <v>688366.83</v>
      </c>
      <c r="J31" s="5"/>
      <c r="K31" s="5"/>
      <c r="L31" s="5"/>
      <c r="M31" s="5"/>
      <c r="N31" s="5"/>
      <c r="O31" s="5"/>
      <c r="P31" s="5"/>
      <c r="Q31" s="5"/>
      <c r="R31" s="5"/>
      <c r="S31" s="5"/>
      <c r="T31" s="5"/>
      <c r="U31" s="5"/>
      <c r="V31" s="5"/>
      <c r="W31" s="5"/>
    </row>
    <row r="32" spans="1:23" ht="29.25" customHeight="1" x14ac:dyDescent="0.2">
      <c r="A32" s="200" t="s">
        <v>1987</v>
      </c>
      <c r="B32" s="334" t="s">
        <v>8</v>
      </c>
      <c r="C32" s="335"/>
      <c r="D32" s="335"/>
      <c r="E32" s="335"/>
      <c r="F32" s="33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4" t="s">
        <v>1980</v>
      </c>
      <c r="B33" s="351" t="str">
        <f>'P-VRIO'!B5</f>
        <v>Promjene u vrijednosti i obujmu imovine (šifre 91511+91512)</v>
      </c>
      <c r="C33" s="338"/>
      <c r="D33" s="338"/>
      <c r="E33" s="338"/>
      <c r="F33" s="339"/>
      <c r="G33" s="126" t="str">
        <f>'P-VRIO'!C5</f>
        <v>9151</v>
      </c>
      <c r="H33" s="275">
        <f>'P-VRIO'!D5</f>
        <v>0</v>
      </c>
      <c r="I33" s="275">
        <f>'P-VRIO'!E5</f>
        <v>26358.61</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4" t="s">
        <v>8</v>
      </c>
      <c r="C37" s="335"/>
      <c r="D37" s="335"/>
      <c r="E37" s="335"/>
      <c r="F37" s="33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4" t="s">
        <v>1981</v>
      </c>
      <c r="B38" s="337" t="str">
        <f>OBVEZE!B5</f>
        <v>Stanje obveza 1. siječnja (=stanju obveza iz Izvještaja o obvezama na 31. prosinca prethodne godine)</v>
      </c>
      <c r="C38" s="338"/>
      <c r="D38" s="338"/>
      <c r="E38" s="338"/>
      <c r="F38" s="339"/>
      <c r="G38" s="126" t="str">
        <f>OBVEZE!C5</f>
        <v>V001</v>
      </c>
      <c r="H38" s="275">
        <f>OBVEZE!D5</f>
        <v>48042.85</v>
      </c>
      <c r="I38" s="275" t="s">
        <v>1993</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1993</v>
      </c>
      <c r="I39" s="275">
        <f>OBVEZE!D44</f>
        <v>50013.630000000121</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1993</v>
      </c>
      <c r="I40" s="275">
        <f>OBVEZE!D45</f>
        <v>375.85</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1993</v>
      </c>
      <c r="I41" s="276">
        <f>OBVEZE!D104</f>
        <v>49637.78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 zoomScale="115" zoomScaleNormal="115" workbookViewId="0">
      <selection activeCell="H655" sqref="H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568702.54</v>
      </c>
      <c r="E6" s="60">
        <f>E7+E43+E49+E82+E106+E125+E134+E140</f>
        <v>615131.65</v>
      </c>
      <c r="F6" s="45">
        <f t="shared" ref="F6:F132" si="0">IF(D6&lt;&gt;0,IF(E6/D6&gt;=100,"&gt;&gt;100",E6/D6*100),"-")</f>
        <v>108.1640412578428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6">
        <v>0</v>
      </c>
      <c r="F10" s="45" t="str">
        <f t="shared" si="0"/>
        <v>-</v>
      </c>
    </row>
    <row r="11" spans="1:24" ht="12.75" customHeight="1" x14ac:dyDescent="0.2">
      <c r="A11" s="63">
        <v>6113</v>
      </c>
      <c r="B11" s="65" t="s">
        <v>25</v>
      </c>
      <c r="C11" s="247" t="s">
        <v>26</v>
      </c>
      <c r="D11" s="194">
        <v>0</v>
      </c>
      <c r="E11" s="326">
        <v>0</v>
      </c>
      <c r="F11" s="45" t="str">
        <f t="shared" si="0"/>
        <v>-</v>
      </c>
    </row>
    <row r="12" spans="1:24" ht="12.75" customHeight="1" x14ac:dyDescent="0.2">
      <c r="A12" s="63">
        <v>6114</v>
      </c>
      <c r="B12" s="65" t="s">
        <v>27</v>
      </c>
      <c r="C12" s="247" t="s">
        <v>28</v>
      </c>
      <c r="D12" s="194">
        <v>0</v>
      </c>
      <c r="E12" s="326">
        <v>0</v>
      </c>
      <c r="F12" s="45" t="str">
        <f t="shared" si="0"/>
        <v>-</v>
      </c>
    </row>
    <row r="13" spans="1:24" ht="12.75" customHeight="1" x14ac:dyDescent="0.2">
      <c r="A13" s="63">
        <v>6115</v>
      </c>
      <c r="B13" s="65" t="s">
        <v>29</v>
      </c>
      <c r="C13" s="247" t="s">
        <v>30</v>
      </c>
      <c r="D13" s="194">
        <v>0</v>
      </c>
      <c r="E13" s="326">
        <v>0</v>
      </c>
      <c r="F13" s="45" t="str">
        <f t="shared" si="0"/>
        <v>-</v>
      </c>
    </row>
    <row r="14" spans="1:24" ht="12.75" customHeight="1" x14ac:dyDescent="0.2">
      <c r="A14" s="63">
        <v>6116</v>
      </c>
      <c r="B14" s="65" t="s">
        <v>31</v>
      </c>
      <c r="C14" s="247" t="s">
        <v>32</v>
      </c>
      <c r="D14" s="194">
        <v>0</v>
      </c>
      <c r="E14" s="326">
        <v>0</v>
      </c>
      <c r="F14" s="45" t="str">
        <f t="shared" si="0"/>
        <v>-</v>
      </c>
    </row>
    <row r="15" spans="1:24" ht="12.75" customHeight="1" x14ac:dyDescent="0.2">
      <c r="A15" s="63">
        <v>6117</v>
      </c>
      <c r="B15" s="220" t="s">
        <v>33</v>
      </c>
      <c r="C15" s="247" t="s">
        <v>34</v>
      </c>
      <c r="D15" s="194">
        <v>0</v>
      </c>
      <c r="E15" s="326">
        <v>0</v>
      </c>
      <c r="F15" s="45" t="str">
        <f t="shared" si="0"/>
        <v>-</v>
      </c>
    </row>
    <row r="16" spans="1:24" ht="12.75" customHeight="1" x14ac:dyDescent="0.2">
      <c r="A16" s="63">
        <v>6119</v>
      </c>
      <c r="B16" s="220" t="s">
        <v>35</v>
      </c>
      <c r="C16" s="247" t="s">
        <v>36</v>
      </c>
      <c r="D16" s="194">
        <v>0</v>
      </c>
      <c r="E16" s="326">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6">
        <v>0</v>
      </c>
      <c r="F19" s="45" t="str">
        <f t="shared" si="0"/>
        <v>-</v>
      </c>
    </row>
    <row r="20" spans="1:6" ht="12.75" customHeight="1" x14ac:dyDescent="0.2">
      <c r="A20" s="63">
        <v>6123</v>
      </c>
      <c r="B20" s="183" t="s">
        <v>43</v>
      </c>
      <c r="C20" s="247" t="s">
        <v>44</v>
      </c>
      <c r="D20" s="194">
        <v>0</v>
      </c>
      <c r="E20" s="326">
        <v>0</v>
      </c>
      <c r="F20" s="45" t="str">
        <f t="shared" si="0"/>
        <v>-</v>
      </c>
    </row>
    <row r="21" spans="1:6" ht="12.75" customHeight="1" x14ac:dyDescent="0.2">
      <c r="A21" s="63">
        <v>6124</v>
      </c>
      <c r="B21" s="64" t="s">
        <v>45</v>
      </c>
      <c r="C21" s="247" t="s">
        <v>46</v>
      </c>
      <c r="D21" s="194">
        <v>0</v>
      </c>
      <c r="E21" s="326">
        <v>0</v>
      </c>
      <c r="F21" s="45" t="str">
        <f t="shared" si="0"/>
        <v>-</v>
      </c>
    </row>
    <row r="22" spans="1:6" ht="12.75" customHeight="1" x14ac:dyDescent="0.2">
      <c r="A22" s="63">
        <v>6125</v>
      </c>
      <c r="B22" s="64" t="s">
        <v>47</v>
      </c>
      <c r="C22" s="247" t="s">
        <v>48</v>
      </c>
      <c r="D22" s="194">
        <v>0</v>
      </c>
      <c r="E22" s="326">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540015.75</v>
      </c>
      <c r="E49" s="60">
        <f>E50+E53+E58+E61+E64+E68+E71+E74+E77</f>
        <v>579641.96</v>
      </c>
      <c r="F49" s="45">
        <f t="shared" si="0"/>
        <v>107.33797301282415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537055.28</v>
      </c>
      <c r="E68" s="60">
        <f t="shared" si="11"/>
        <v>579605.96</v>
      </c>
      <c r="F68" s="45">
        <f t="shared" si="0"/>
        <v>107.9229609287148</v>
      </c>
    </row>
    <row r="69" spans="1:6" ht="12.75" customHeight="1" x14ac:dyDescent="0.2">
      <c r="A69" s="63" t="s">
        <v>141</v>
      </c>
      <c r="B69" s="64" t="s">
        <v>142</v>
      </c>
      <c r="C69" s="247" t="s">
        <v>141</v>
      </c>
      <c r="D69" s="194">
        <v>536736.87</v>
      </c>
      <c r="E69" s="194">
        <v>555702.96</v>
      </c>
      <c r="F69" s="45">
        <f t="shared" si="0"/>
        <v>103.53359179517516</v>
      </c>
    </row>
    <row r="70" spans="1:6" ht="24" x14ac:dyDescent="0.2">
      <c r="A70" s="63" t="s">
        <v>143</v>
      </c>
      <c r="B70" s="64" t="s">
        <v>144</v>
      </c>
      <c r="C70" s="247" t="s">
        <v>143</v>
      </c>
      <c r="D70" s="194">
        <v>318.41000000000003</v>
      </c>
      <c r="E70" s="194">
        <v>23903</v>
      </c>
      <c r="F70" s="45">
        <f t="shared" si="0"/>
        <v>7506.987845859112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2960.47</v>
      </c>
      <c r="E77" s="60">
        <f t="shared" si="14"/>
        <v>36</v>
      </c>
      <c r="F77" s="45">
        <f t="shared" si="0"/>
        <v>1.2160231314622341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2960.47</v>
      </c>
      <c r="E80" s="194">
        <v>36</v>
      </c>
      <c r="F80" s="45">
        <f t="shared" si="0"/>
        <v>1.2160231314622341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124.98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124.98</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124.98</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585.03</v>
      </c>
      <c r="E125" s="60">
        <f t="shared" si="22"/>
        <v>4028.76</v>
      </c>
      <c r="F125" s="45">
        <f t="shared" si="0"/>
        <v>688.6416081226605</v>
      </c>
    </row>
    <row r="126" spans="1:6" ht="12.75" customHeight="1" x14ac:dyDescent="0.2">
      <c r="A126" s="63">
        <v>661</v>
      </c>
      <c r="B126" s="65" t="s">
        <v>255</v>
      </c>
      <c r="C126" s="247" t="s">
        <v>256</v>
      </c>
      <c r="D126" s="60">
        <f t="shared" ref="D126:E126" si="23">SUM(D127:D128)</f>
        <v>500</v>
      </c>
      <c r="E126" s="60">
        <f t="shared" si="23"/>
        <v>0</v>
      </c>
      <c r="F126" s="45">
        <f t="shared" si="0"/>
        <v>0</v>
      </c>
    </row>
    <row r="127" spans="1:6" ht="12.75" customHeight="1" x14ac:dyDescent="0.2">
      <c r="A127" s="63">
        <v>6614</v>
      </c>
      <c r="B127" s="65" t="s">
        <v>257</v>
      </c>
      <c r="C127" s="247" t="s">
        <v>258</v>
      </c>
      <c r="D127" s="194">
        <v>500</v>
      </c>
      <c r="E127" s="194">
        <v>0</v>
      </c>
      <c r="F127" s="45">
        <f t="shared" si="0"/>
        <v>0</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85.03</v>
      </c>
      <c r="E129" s="60">
        <f t="shared" si="24"/>
        <v>4028.76</v>
      </c>
      <c r="F129" s="45">
        <f t="shared" si="0"/>
        <v>4738.0453957426798</v>
      </c>
    </row>
    <row r="130" spans="1:6" ht="12.75" customHeight="1" x14ac:dyDescent="0.2">
      <c r="A130" s="63">
        <v>6631</v>
      </c>
      <c r="B130" s="65" t="s">
        <v>263</v>
      </c>
      <c r="C130" s="247" t="s">
        <v>264</v>
      </c>
      <c r="D130" s="194">
        <v>85.03</v>
      </c>
      <c r="E130" s="194">
        <v>4028.76</v>
      </c>
      <c r="F130" s="45">
        <f t="shared" si="0"/>
        <v>4738.0453957426798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27976.78</v>
      </c>
      <c r="E134" s="60">
        <f t="shared" si="25"/>
        <v>31460.93</v>
      </c>
      <c r="F134" s="45">
        <f t="shared" ref="F134:F229" si="26">IF(D134&lt;&gt;0,IF(E134/D134&gt;=100,"&gt;&gt;100",E134/D134*100),"-")</f>
        <v>112.45372054968443</v>
      </c>
    </row>
    <row r="135" spans="1:6" ht="24" x14ac:dyDescent="0.2">
      <c r="A135" s="63">
        <v>671</v>
      </c>
      <c r="B135" s="182" t="s">
        <v>273</v>
      </c>
      <c r="C135" s="247" t="s">
        <v>274</v>
      </c>
      <c r="D135" s="60">
        <f t="shared" ref="D135:E135" si="27">SUM(D136:D138)</f>
        <v>27976.78</v>
      </c>
      <c r="E135" s="60">
        <f t="shared" si="27"/>
        <v>31460.93</v>
      </c>
      <c r="F135" s="45">
        <f t="shared" si="26"/>
        <v>112.45372054968443</v>
      </c>
    </row>
    <row r="136" spans="1:6" ht="12.75" customHeight="1" x14ac:dyDescent="0.2">
      <c r="A136" s="63">
        <v>6711</v>
      </c>
      <c r="B136" s="65" t="s">
        <v>275</v>
      </c>
      <c r="C136" s="247" t="s">
        <v>276</v>
      </c>
      <c r="D136" s="194">
        <v>27976.78</v>
      </c>
      <c r="E136" s="194">
        <v>31460.93</v>
      </c>
      <c r="F136" s="45">
        <f t="shared" si="26"/>
        <v>112.45372054968443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570935.20000000007</v>
      </c>
      <c r="E152" s="60">
        <f>E153+E164+E202+E221+E230+E262+E273</f>
        <v>635138.71000000008</v>
      </c>
      <c r="F152" s="45">
        <f t="shared" si="26"/>
        <v>111.24532346227734</v>
      </c>
    </row>
    <row r="153" spans="1:6" ht="12.75" customHeight="1" x14ac:dyDescent="0.2">
      <c r="A153" s="63">
        <v>31</v>
      </c>
      <c r="B153" s="64" t="s">
        <v>308</v>
      </c>
      <c r="C153" s="247" t="s">
        <v>3</v>
      </c>
      <c r="D153" s="60">
        <f t="shared" ref="D153:E153" si="30">D154+D159+D160</f>
        <v>492425.08</v>
      </c>
      <c r="E153" s="60">
        <f t="shared" si="30"/>
        <v>557342.65</v>
      </c>
      <c r="F153" s="45">
        <f t="shared" si="26"/>
        <v>113.18323794555711</v>
      </c>
    </row>
    <row r="154" spans="1:6" ht="12.75" customHeight="1" x14ac:dyDescent="0.2">
      <c r="A154" s="63">
        <v>311</v>
      </c>
      <c r="B154" s="64" t="s">
        <v>309</v>
      </c>
      <c r="C154" s="247" t="s">
        <v>310</v>
      </c>
      <c r="D154" s="60">
        <f t="shared" ref="D154:E154" si="31">SUM(D155:D158)</f>
        <v>407465.21</v>
      </c>
      <c r="E154" s="60">
        <f t="shared" si="31"/>
        <v>464191.89</v>
      </c>
      <c r="F154" s="45">
        <f t="shared" si="26"/>
        <v>113.92184623565775</v>
      </c>
    </row>
    <row r="155" spans="1:6" ht="12.75" customHeight="1" x14ac:dyDescent="0.2">
      <c r="A155" s="63">
        <v>3111</v>
      </c>
      <c r="B155" s="64" t="s">
        <v>311</v>
      </c>
      <c r="C155" s="247" t="s">
        <v>312</v>
      </c>
      <c r="D155" s="194">
        <v>395801.9</v>
      </c>
      <c r="E155" s="194">
        <v>464191.89</v>
      </c>
      <c r="F155" s="45">
        <f t="shared" si="26"/>
        <v>117.27884327993372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3681.99</v>
      </c>
      <c r="E157" s="194">
        <v>0</v>
      </c>
      <c r="F157" s="45">
        <f t="shared" si="26"/>
        <v>0</v>
      </c>
    </row>
    <row r="158" spans="1:6" ht="12.75" customHeight="1" x14ac:dyDescent="0.2">
      <c r="A158" s="63">
        <v>3114</v>
      </c>
      <c r="B158" s="65" t="s">
        <v>317</v>
      </c>
      <c r="C158" s="247" t="s">
        <v>318</v>
      </c>
      <c r="D158" s="194">
        <v>7981.32</v>
      </c>
      <c r="E158" s="194">
        <v>0</v>
      </c>
      <c r="F158" s="45">
        <f t="shared" si="26"/>
        <v>0</v>
      </c>
    </row>
    <row r="159" spans="1:6" ht="12.75" customHeight="1" x14ac:dyDescent="0.2">
      <c r="A159" s="63">
        <v>312</v>
      </c>
      <c r="B159" s="65" t="s">
        <v>319</v>
      </c>
      <c r="C159" s="247" t="s">
        <v>320</v>
      </c>
      <c r="D159" s="194">
        <v>17728.099999999999</v>
      </c>
      <c r="E159" s="194">
        <v>16559.02</v>
      </c>
      <c r="F159" s="45">
        <f t="shared" si="26"/>
        <v>93.40549748704035</v>
      </c>
    </row>
    <row r="160" spans="1:6" ht="12.75" customHeight="1" x14ac:dyDescent="0.2">
      <c r="A160" s="63">
        <v>313</v>
      </c>
      <c r="B160" s="65" t="s">
        <v>321</v>
      </c>
      <c r="C160" s="247" t="s">
        <v>322</v>
      </c>
      <c r="D160" s="60">
        <f t="shared" ref="D160:E160" si="32">SUM(D161:D163)</f>
        <v>67231.77</v>
      </c>
      <c r="E160" s="60">
        <f t="shared" si="32"/>
        <v>76591.740000000005</v>
      </c>
      <c r="F160" s="45">
        <f t="shared" si="26"/>
        <v>113.92194493763886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67231.77</v>
      </c>
      <c r="E162" s="194">
        <v>76591.740000000005</v>
      </c>
      <c r="F162" s="45">
        <f t="shared" si="26"/>
        <v>113.92194493763886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68437.740000000005</v>
      </c>
      <c r="E164" s="60">
        <f>E165+E170+E178+E188+E189+E194</f>
        <v>68518.240000000005</v>
      </c>
      <c r="F164" s="45">
        <f t="shared" si="26"/>
        <v>100.11762515828255</v>
      </c>
    </row>
    <row r="165" spans="1:6" ht="12.75" customHeight="1" x14ac:dyDescent="0.2">
      <c r="A165" s="63">
        <v>321</v>
      </c>
      <c r="B165" s="64" t="s">
        <v>331</v>
      </c>
      <c r="C165" s="247" t="s">
        <v>332</v>
      </c>
      <c r="D165" s="60">
        <f t="shared" ref="D165:E165" si="33">SUM(D166:D169)</f>
        <v>26989.129999999997</v>
      </c>
      <c r="E165" s="60">
        <f t="shared" si="33"/>
        <v>27546.69</v>
      </c>
      <c r="F165" s="45">
        <f t="shared" si="26"/>
        <v>102.06586874048924</v>
      </c>
    </row>
    <row r="166" spans="1:6" ht="12.75" customHeight="1" x14ac:dyDescent="0.2">
      <c r="A166" s="63">
        <v>3211</v>
      </c>
      <c r="B166" s="64" t="s">
        <v>333</v>
      </c>
      <c r="C166" s="247" t="s">
        <v>334</v>
      </c>
      <c r="D166" s="194">
        <v>1483.37</v>
      </c>
      <c r="E166" s="194">
        <v>4763.08</v>
      </c>
      <c r="F166" s="45">
        <f t="shared" si="26"/>
        <v>321.09857958567318</v>
      </c>
    </row>
    <row r="167" spans="1:6" ht="12.75" customHeight="1" x14ac:dyDescent="0.2">
      <c r="A167" s="63">
        <v>3212</v>
      </c>
      <c r="B167" s="64" t="s">
        <v>335</v>
      </c>
      <c r="C167" s="247" t="s">
        <v>336</v>
      </c>
      <c r="D167" s="194">
        <v>25008.560000000001</v>
      </c>
      <c r="E167" s="194">
        <v>22217.3</v>
      </c>
      <c r="F167" s="45">
        <f t="shared" si="26"/>
        <v>88.838781601179747</v>
      </c>
    </row>
    <row r="168" spans="1:6" ht="12.75" customHeight="1" x14ac:dyDescent="0.2">
      <c r="A168" s="63">
        <v>3213</v>
      </c>
      <c r="B168" s="64" t="s">
        <v>337</v>
      </c>
      <c r="C168" s="247" t="s">
        <v>338</v>
      </c>
      <c r="D168" s="194">
        <v>325.17</v>
      </c>
      <c r="E168" s="194">
        <v>462.91</v>
      </c>
      <c r="F168" s="45">
        <f t="shared" si="26"/>
        <v>142.35938124673248</v>
      </c>
    </row>
    <row r="169" spans="1:6" ht="12.75" customHeight="1" x14ac:dyDescent="0.2">
      <c r="A169" s="63">
        <v>3214</v>
      </c>
      <c r="B169" s="64" t="s">
        <v>339</v>
      </c>
      <c r="C169" s="247" t="s">
        <v>340</v>
      </c>
      <c r="D169" s="194">
        <v>172.03</v>
      </c>
      <c r="E169" s="194">
        <v>103.4</v>
      </c>
      <c r="F169" s="45">
        <f t="shared" si="26"/>
        <v>60.105795500784751</v>
      </c>
    </row>
    <row r="170" spans="1:6" ht="12.75" customHeight="1" x14ac:dyDescent="0.2">
      <c r="A170" s="63">
        <v>322</v>
      </c>
      <c r="B170" s="64" t="s">
        <v>341</v>
      </c>
      <c r="C170" s="247" t="s">
        <v>342</v>
      </c>
      <c r="D170" s="60">
        <f t="shared" ref="D170:E170" si="34">SUM(D171:D177)</f>
        <v>20493.95</v>
      </c>
      <c r="E170" s="60">
        <f t="shared" si="34"/>
        <v>21028.37</v>
      </c>
      <c r="F170" s="45">
        <f t="shared" si="26"/>
        <v>102.60769641772328</v>
      </c>
    </row>
    <row r="171" spans="1:6" ht="12.75" customHeight="1" x14ac:dyDescent="0.2">
      <c r="A171" s="63">
        <v>3221</v>
      </c>
      <c r="B171" s="64" t="s">
        <v>343</v>
      </c>
      <c r="C171" s="247" t="s">
        <v>344</v>
      </c>
      <c r="D171" s="194">
        <v>4562.04</v>
      </c>
      <c r="E171" s="194">
        <v>4743.1400000000003</v>
      </c>
      <c r="F171" s="45">
        <f t="shared" si="26"/>
        <v>103.96971530280314</v>
      </c>
    </row>
    <row r="172" spans="1:6" ht="12.75" customHeight="1" x14ac:dyDescent="0.2">
      <c r="A172" s="63">
        <v>3222</v>
      </c>
      <c r="B172" s="64" t="s">
        <v>345</v>
      </c>
      <c r="C172" s="247" t="s">
        <v>346</v>
      </c>
      <c r="D172" s="194">
        <v>12588.36</v>
      </c>
      <c r="E172" s="194">
        <v>11305.39</v>
      </c>
      <c r="F172" s="45">
        <f t="shared" si="26"/>
        <v>89.808283207661674</v>
      </c>
    </row>
    <row r="173" spans="1:6" ht="12.75" customHeight="1" x14ac:dyDescent="0.2">
      <c r="A173" s="63">
        <v>3223</v>
      </c>
      <c r="B173" s="65" t="s">
        <v>347</v>
      </c>
      <c r="C173" s="247" t="s">
        <v>348</v>
      </c>
      <c r="D173" s="194">
        <v>3078.55</v>
      </c>
      <c r="E173" s="194">
        <v>4288.59</v>
      </c>
      <c r="F173" s="45">
        <f t="shared" si="26"/>
        <v>139.30551720777638</v>
      </c>
    </row>
    <row r="174" spans="1:6" ht="12.75" customHeight="1" x14ac:dyDescent="0.2">
      <c r="A174" s="63">
        <v>3224</v>
      </c>
      <c r="B174" s="65" t="s">
        <v>349</v>
      </c>
      <c r="C174" s="247" t="s">
        <v>350</v>
      </c>
      <c r="D174" s="194">
        <v>0</v>
      </c>
      <c r="E174" s="194">
        <v>691.25</v>
      </c>
      <c r="F174" s="45" t="str">
        <f t="shared" si="26"/>
        <v>-</v>
      </c>
    </row>
    <row r="175" spans="1:6" ht="12.75" customHeight="1" x14ac:dyDescent="0.2">
      <c r="A175" s="63">
        <v>3225</v>
      </c>
      <c r="B175" s="65" t="s">
        <v>351</v>
      </c>
      <c r="C175" s="247" t="s">
        <v>352</v>
      </c>
      <c r="D175" s="194">
        <v>265</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19251.27</v>
      </c>
      <c r="E178" s="60">
        <f t="shared" si="35"/>
        <v>17233.05</v>
      </c>
      <c r="F178" s="45">
        <f t="shared" si="26"/>
        <v>89.516431902934187</v>
      </c>
    </row>
    <row r="179" spans="1:6" ht="12.75" customHeight="1" x14ac:dyDescent="0.2">
      <c r="A179" s="63">
        <v>3231</v>
      </c>
      <c r="B179" s="65" t="s">
        <v>359</v>
      </c>
      <c r="C179" s="247" t="s">
        <v>360</v>
      </c>
      <c r="D179" s="194">
        <v>8983.1299999999992</v>
      </c>
      <c r="E179" s="194">
        <v>9856</v>
      </c>
      <c r="F179" s="45">
        <f t="shared" si="26"/>
        <v>109.71676909941191</v>
      </c>
    </row>
    <row r="180" spans="1:6" ht="12.75" customHeight="1" x14ac:dyDescent="0.2">
      <c r="A180" s="63">
        <v>3232</v>
      </c>
      <c r="B180" s="65" t="s">
        <v>361</v>
      </c>
      <c r="C180" s="247" t="s">
        <v>362</v>
      </c>
      <c r="D180" s="194">
        <v>3364</v>
      </c>
      <c r="E180" s="194">
        <v>0</v>
      </c>
      <c r="F180" s="45">
        <f t="shared" si="26"/>
        <v>0</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3178.06</v>
      </c>
      <c r="E182" s="194">
        <v>3205.58</v>
      </c>
      <c r="F182" s="45">
        <f t="shared" si="26"/>
        <v>100.86593708111238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1468.22</v>
      </c>
      <c r="E184" s="194">
        <v>1868.14</v>
      </c>
      <c r="F184" s="45">
        <f t="shared" si="26"/>
        <v>127.23842475923229</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2011.86</v>
      </c>
      <c r="E186" s="194">
        <v>1296.58</v>
      </c>
      <c r="F186" s="45">
        <f t="shared" si="26"/>
        <v>64.446830296342682</v>
      </c>
    </row>
    <row r="187" spans="1:6" ht="12.75" customHeight="1" x14ac:dyDescent="0.2">
      <c r="A187" s="63">
        <v>3239</v>
      </c>
      <c r="B187" s="64" t="s">
        <v>375</v>
      </c>
      <c r="C187" s="247" t="s">
        <v>376</v>
      </c>
      <c r="D187" s="194">
        <v>246</v>
      </c>
      <c r="E187" s="194">
        <v>1006.75</v>
      </c>
      <c r="F187" s="45">
        <f t="shared" si="26"/>
        <v>409.2479674796748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1703.3899999999999</v>
      </c>
      <c r="E194" s="60">
        <f t="shared" si="36"/>
        <v>2710.13</v>
      </c>
      <c r="F194" s="45">
        <f t="shared" si="26"/>
        <v>159.10214337292109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297.01</v>
      </c>
      <c r="E197" s="194">
        <v>360.86</v>
      </c>
      <c r="F197" s="45">
        <f t="shared" si="26"/>
        <v>121.49759267364738</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1156.33</v>
      </c>
      <c r="E199" s="194">
        <v>84.47</v>
      </c>
      <c r="F199" s="45">
        <f t="shared" si="26"/>
        <v>7.3050080859270281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86.96</v>
      </c>
      <c r="E201" s="194">
        <v>2069.8000000000002</v>
      </c>
      <c r="F201" s="45">
        <f t="shared" si="26"/>
        <v>2380.1747930082802</v>
      </c>
    </row>
    <row r="202" spans="1:6" ht="12.75" customHeight="1" x14ac:dyDescent="0.2">
      <c r="A202" s="63">
        <v>34</v>
      </c>
      <c r="B202" s="183" t="s">
        <v>405</v>
      </c>
      <c r="C202" s="247" t="s">
        <v>406</v>
      </c>
      <c r="D202" s="60">
        <f t="shared" ref="D202:E202" si="37">D203+D208+D216</f>
        <v>0.56000000000000005</v>
      </c>
      <c r="E202" s="60">
        <f t="shared" si="37"/>
        <v>3.55</v>
      </c>
      <c r="F202" s="45">
        <f t="shared" si="26"/>
        <v>633.92857142857133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0.56000000000000005</v>
      </c>
      <c r="E216" s="60">
        <f t="shared" si="40"/>
        <v>3.55</v>
      </c>
      <c r="F216" s="45">
        <f t="shared" si="26"/>
        <v>633.92857142857133</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0.56000000000000005</v>
      </c>
      <c r="E219" s="194">
        <v>3.55</v>
      </c>
      <c r="F219" s="45">
        <f t="shared" si="26"/>
        <v>633.92857142857133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9943.8799999999992</v>
      </c>
      <c r="E262" s="60">
        <f t="shared" si="55"/>
        <v>9163.5300000000007</v>
      </c>
      <c r="F262" s="45">
        <f t="shared" ref="F262:F268" si="56">IF(D262&lt;&gt;0,IF(E262/D262&gt;=100,"&gt;&gt;100",E262/D262*100),"-")</f>
        <v>92.152459603293707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326">
        <v>0</v>
      </c>
      <c r="F268" s="45" t="str">
        <f t="shared" si="56"/>
        <v>-</v>
      </c>
    </row>
    <row r="269" spans="1:6" ht="12.75" customHeight="1" x14ac:dyDescent="0.2">
      <c r="A269" s="63">
        <v>372</v>
      </c>
      <c r="B269" s="182" t="s">
        <v>530</v>
      </c>
      <c r="C269" s="247" t="s">
        <v>531</v>
      </c>
      <c r="D269" s="60">
        <f t="shared" ref="D269:E269" si="58">SUM(D270:D272)</f>
        <v>9943.8799999999992</v>
      </c>
      <c r="E269" s="60">
        <f t="shared" si="58"/>
        <v>9163.5300000000007</v>
      </c>
      <c r="F269" s="45">
        <f t="shared" ref="F269:F272" si="59">IF(D269&lt;&gt;0,IF(E269/D269&gt;=100,"&gt;&gt;100",E269/D269*100),"-")</f>
        <v>92.152459603293707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9943.8799999999992</v>
      </c>
      <c r="E271" s="194">
        <v>9163.5300000000007</v>
      </c>
      <c r="F271" s="45">
        <f t="shared" si="59"/>
        <v>92.152459603293707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127.94</v>
      </c>
      <c r="E273" s="60">
        <f t="shared" si="60"/>
        <v>110.74</v>
      </c>
      <c r="F273" s="45">
        <f t="shared" ref="F273:F277" si="61">IF(D273&lt;&gt;0,IF(E273/D273&gt;=100,"&gt;&gt;100",E273/D273*100),"-")</f>
        <v>86.556198217914641</v>
      </c>
    </row>
    <row r="274" spans="1:6" ht="12.75" customHeight="1" x14ac:dyDescent="0.2">
      <c r="A274" s="63">
        <v>381</v>
      </c>
      <c r="B274" s="64" t="s">
        <v>540</v>
      </c>
      <c r="C274" s="247" t="s">
        <v>541</v>
      </c>
      <c r="D274" s="60">
        <f t="shared" ref="D274:E274" si="62">SUM(D275:D277)</f>
        <v>127.94</v>
      </c>
      <c r="E274" s="60">
        <f t="shared" si="62"/>
        <v>110.74</v>
      </c>
      <c r="F274" s="45">
        <f t="shared" si="61"/>
        <v>86.556198217914641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127.94</v>
      </c>
      <c r="E276" s="194">
        <v>110.74</v>
      </c>
      <c r="F276" s="45">
        <f t="shared" si="61"/>
        <v>86.556198217914641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326">
        <v>0</v>
      </c>
      <c r="F280" s="45" t="str">
        <f t="shared" si="64"/>
        <v>-</v>
      </c>
    </row>
    <row r="281" spans="1:6" ht="12.75" customHeight="1" x14ac:dyDescent="0.2">
      <c r="A281" s="63" t="s">
        <v>554</v>
      </c>
      <c r="B281" s="64" t="s">
        <v>555</v>
      </c>
      <c r="C281" s="247" t="s">
        <v>554</v>
      </c>
      <c r="D281" s="194">
        <v>0</v>
      </c>
      <c r="E281" s="326">
        <v>0</v>
      </c>
      <c r="F281" s="45" t="str">
        <f t="shared" si="64"/>
        <v>-</v>
      </c>
    </row>
    <row r="282" spans="1:6" ht="24" x14ac:dyDescent="0.2">
      <c r="A282" s="63" t="s">
        <v>556</v>
      </c>
      <c r="B282" s="64" t="s">
        <v>557</v>
      </c>
      <c r="C282" s="248" t="s">
        <v>556</v>
      </c>
      <c r="D282" s="194">
        <v>0</v>
      </c>
      <c r="E282" s="326">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26">
        <v>0</v>
      </c>
      <c r="F285" s="45" t="str">
        <f t="shared" si="66"/>
        <v>-</v>
      </c>
    </row>
    <row r="286" spans="1:6" ht="12.75" customHeight="1" x14ac:dyDescent="0.2">
      <c r="A286" s="63">
        <v>3833</v>
      </c>
      <c r="B286" s="64" t="s">
        <v>564</v>
      </c>
      <c r="C286" s="247" t="s">
        <v>565</v>
      </c>
      <c r="D286" s="194">
        <v>0</v>
      </c>
      <c r="E286" s="326">
        <v>0</v>
      </c>
      <c r="F286" s="45" t="str">
        <f t="shared" si="66"/>
        <v>-</v>
      </c>
    </row>
    <row r="287" spans="1:6" ht="12.75" customHeight="1" x14ac:dyDescent="0.2">
      <c r="A287" s="63">
        <v>3834</v>
      </c>
      <c r="B287" s="64" t="s">
        <v>566</v>
      </c>
      <c r="C287" s="247" t="s">
        <v>567</v>
      </c>
      <c r="D287" s="194">
        <v>0</v>
      </c>
      <c r="E287" s="326">
        <v>0</v>
      </c>
      <c r="F287" s="45" t="str">
        <f t="shared" si="66"/>
        <v>-</v>
      </c>
    </row>
    <row r="288" spans="1:6" ht="12.75" customHeight="1" x14ac:dyDescent="0.2">
      <c r="A288" s="63" t="s">
        <v>568</v>
      </c>
      <c r="B288" s="64" t="s">
        <v>303</v>
      </c>
      <c r="C288" s="247" t="s">
        <v>568</v>
      </c>
      <c r="D288" s="194">
        <v>0</v>
      </c>
      <c r="E288" s="326">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6">
        <v>0</v>
      </c>
      <c r="F291" s="45" t="str">
        <f t="shared" si="66"/>
        <v>-</v>
      </c>
    </row>
    <row r="292" spans="1:6" ht="12.75" customHeight="1" x14ac:dyDescent="0.2">
      <c r="A292" s="63">
        <v>3863</v>
      </c>
      <c r="B292" s="65" t="s">
        <v>575</v>
      </c>
      <c r="C292" s="247" t="s">
        <v>576</v>
      </c>
      <c r="D292" s="194">
        <v>0</v>
      </c>
      <c r="E292" s="326">
        <v>0</v>
      </c>
      <c r="F292" s="45" t="str">
        <f t="shared" si="66"/>
        <v>-</v>
      </c>
    </row>
    <row r="293" spans="1:6" ht="12.75" customHeight="1" x14ac:dyDescent="0.2">
      <c r="A293" s="63" t="s">
        <v>577</v>
      </c>
      <c r="B293" s="65" t="s">
        <v>578</v>
      </c>
      <c r="C293" s="247" t="s">
        <v>577</v>
      </c>
      <c r="D293" s="194">
        <v>0</v>
      </c>
      <c r="E293" s="326">
        <v>0</v>
      </c>
      <c r="F293" s="45" t="str">
        <f t="shared" si="66"/>
        <v>-</v>
      </c>
    </row>
    <row r="294" spans="1:6" ht="24" x14ac:dyDescent="0.2">
      <c r="A294" s="63" t="s">
        <v>579</v>
      </c>
      <c r="B294" s="65" t="s">
        <v>580</v>
      </c>
      <c r="C294" s="248" t="s">
        <v>579</v>
      </c>
      <c r="D294" s="194">
        <v>0</v>
      </c>
      <c r="E294" s="326">
        <v>0</v>
      </c>
      <c r="F294" s="45" t="str">
        <f t="shared" si="66"/>
        <v>-</v>
      </c>
    </row>
    <row r="295" spans="1:6" ht="12.75" customHeight="1" x14ac:dyDescent="0.2">
      <c r="A295" s="63" t="s">
        <v>581</v>
      </c>
      <c r="B295" s="64" t="s">
        <v>582</v>
      </c>
      <c r="C295" s="247" t="s">
        <v>583</v>
      </c>
      <c r="D295" s="194">
        <v>0</v>
      </c>
      <c r="E295" s="326">
        <v>0</v>
      </c>
      <c r="F295" s="45" t="str">
        <f t="shared" ref="F295:F306" si="68">IF(D295&lt;&gt;0,IF(E295/D295&gt;=100,"&gt;&gt;100",E295/D295*100),"-")</f>
        <v>-</v>
      </c>
    </row>
    <row r="296" spans="1:6" ht="12.75" customHeight="1" x14ac:dyDescent="0.2">
      <c r="A296" s="63" t="s">
        <v>581</v>
      </c>
      <c r="B296" s="64" t="s">
        <v>584</v>
      </c>
      <c r="C296" s="247" t="s">
        <v>585</v>
      </c>
      <c r="D296" s="194">
        <v>0</v>
      </c>
      <c r="E296" s="32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570935.20000000007</v>
      </c>
      <c r="E299" s="60">
        <f>E152-E297+E298</f>
        <v>635138.71000000008</v>
      </c>
      <c r="F299" s="45">
        <f t="shared" si="68"/>
        <v>111.24532346227734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2232.6600000000326</v>
      </c>
      <c r="E301" s="60">
        <f>IF(E299&gt;=E6,E299-E6,0)</f>
        <v>20007.060000000056</v>
      </c>
      <c r="F301" s="45">
        <f t="shared" si="68"/>
        <v>896.10867754157653</v>
      </c>
    </row>
    <row r="302" spans="1:6" ht="12.75" customHeight="1" x14ac:dyDescent="0.2">
      <c r="A302" s="63">
        <v>92211</v>
      </c>
      <c r="B302" s="64" t="s">
        <v>596</v>
      </c>
      <c r="C302" s="247" t="s">
        <v>597</v>
      </c>
      <c r="D302" s="194">
        <v>30385.29</v>
      </c>
      <c r="E302" s="194">
        <v>25139.41</v>
      </c>
      <c r="F302" s="45">
        <f t="shared" si="68"/>
        <v>82.735461797468446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44326.46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326">
        <v>0</v>
      </c>
      <c r="F331" s="45" t="str">
        <f t="shared" si="72"/>
        <v>-</v>
      </c>
    </row>
    <row r="332" spans="1:6" ht="12.75" customHeight="1" x14ac:dyDescent="0.2">
      <c r="A332" s="70">
        <v>7225</v>
      </c>
      <c r="B332" s="65" t="s">
        <v>655</v>
      </c>
      <c r="C332" s="278" t="s">
        <v>656</v>
      </c>
      <c r="D332" s="192">
        <v>0</v>
      </c>
      <c r="E332" s="326">
        <v>0</v>
      </c>
      <c r="F332" s="45" t="str">
        <f t="shared" si="72"/>
        <v>-</v>
      </c>
    </row>
    <row r="333" spans="1:6" ht="12.75" customHeight="1" x14ac:dyDescent="0.2">
      <c r="A333" s="63">
        <v>7226</v>
      </c>
      <c r="B333" s="64" t="s">
        <v>657</v>
      </c>
      <c r="C333" s="247" t="s">
        <v>658</v>
      </c>
      <c r="D333" s="194">
        <v>0</v>
      </c>
      <c r="E333" s="326">
        <v>0</v>
      </c>
      <c r="F333" s="45" t="str">
        <f t="shared" si="72"/>
        <v>-</v>
      </c>
    </row>
    <row r="334" spans="1:6" ht="12.75" customHeight="1" x14ac:dyDescent="0.2">
      <c r="A334" s="63">
        <v>7227</v>
      </c>
      <c r="B334" s="64" t="s">
        <v>659</v>
      </c>
      <c r="C334" s="247" t="s">
        <v>660</v>
      </c>
      <c r="D334" s="194">
        <v>0</v>
      </c>
      <c r="E334" s="326">
        <v>0</v>
      </c>
      <c r="F334" s="45" t="str">
        <f t="shared" si="72"/>
        <v>-</v>
      </c>
    </row>
    <row r="335" spans="1:6" ht="12.75" customHeight="1" x14ac:dyDescent="0.2">
      <c r="A335" s="63" t="s">
        <v>661</v>
      </c>
      <c r="B335" s="64" t="s">
        <v>662</v>
      </c>
      <c r="C335" s="247" t="s">
        <v>661</v>
      </c>
      <c r="D335" s="194">
        <v>0</v>
      </c>
      <c r="E335" s="32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317.54000000000002</v>
      </c>
      <c r="E360" s="60">
        <f t="shared" si="86"/>
        <v>53228.12</v>
      </c>
      <c r="F360" s="45" t="str">
        <f t="shared" si="72"/>
        <v>&gt;&gt;100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317.54000000000002</v>
      </c>
      <c r="E373" s="60">
        <f t="shared" si="90"/>
        <v>7231.01</v>
      </c>
      <c r="F373" s="45">
        <f t="shared" si="72"/>
        <v>2277.1965736600114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6807.2</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4303.7</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2503.5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317.54000000000002</v>
      </c>
      <c r="E393" s="60">
        <f t="shared" si="94"/>
        <v>423.81</v>
      </c>
      <c r="F393" s="45">
        <f t="shared" si="72"/>
        <v>133.46664987088241</v>
      </c>
    </row>
    <row r="394" spans="1:6" ht="12.75" customHeight="1" x14ac:dyDescent="0.2">
      <c r="A394" s="63">
        <v>4241</v>
      </c>
      <c r="B394" s="64" t="s">
        <v>756</v>
      </c>
      <c r="C394" s="247" t="s">
        <v>757</v>
      </c>
      <c r="D394" s="194">
        <v>317.54000000000002</v>
      </c>
      <c r="E394" s="194">
        <v>423.81</v>
      </c>
      <c r="F394" s="45">
        <f t="shared" si="72"/>
        <v>133.46664987088241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45997.11</v>
      </c>
      <c r="F412" s="45" t="str">
        <f t="shared" si="72"/>
        <v>-</v>
      </c>
    </row>
    <row r="413" spans="1:6" ht="12.75" customHeight="1" x14ac:dyDescent="0.2">
      <c r="A413" s="63">
        <v>451</v>
      </c>
      <c r="B413" s="64" t="s">
        <v>784</v>
      </c>
      <c r="C413" s="247" t="s">
        <v>785</v>
      </c>
      <c r="D413" s="194">
        <v>0</v>
      </c>
      <c r="E413" s="194">
        <v>45997.11</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317.54000000000002</v>
      </c>
      <c r="E418" s="60">
        <f t="shared" si="102"/>
        <v>53228.12</v>
      </c>
      <c r="F418" s="45" t="str">
        <f t="shared" si="72"/>
        <v>&gt;&gt;100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568702.54</v>
      </c>
      <c r="E422" s="60">
        <f>E6+E308</f>
        <v>615131.65</v>
      </c>
      <c r="F422" s="45">
        <f t="shared" si="72"/>
        <v>108.1640412578428</v>
      </c>
    </row>
    <row r="423" spans="1:6" ht="12.75" customHeight="1" x14ac:dyDescent="0.2">
      <c r="A423" s="63" t="s">
        <v>581</v>
      </c>
      <c r="B423" s="64" t="s">
        <v>804</v>
      </c>
      <c r="C423" s="247" t="s">
        <v>805</v>
      </c>
      <c r="D423" s="60">
        <f t="shared" ref="D423:E423" si="103">D299+D360</f>
        <v>571252.74000000011</v>
      </c>
      <c r="E423" s="60">
        <f t="shared" si="103"/>
        <v>688366.83000000007</v>
      </c>
      <c r="F423" s="45">
        <f t="shared" si="72"/>
        <v>120.50127409454525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2550.2000000000698</v>
      </c>
      <c r="E425" s="60">
        <f t="shared" si="105"/>
        <v>73235.180000000051</v>
      </c>
      <c r="F425" s="45">
        <f t="shared" si="72"/>
        <v>2871.7426084227918</v>
      </c>
    </row>
    <row r="426" spans="1:6" ht="12.75" customHeight="1" x14ac:dyDescent="0.2">
      <c r="A426" s="251" t="s">
        <v>810</v>
      </c>
      <c r="B426" s="183" t="s">
        <v>811</v>
      </c>
      <c r="C426" s="252" t="s">
        <v>812</v>
      </c>
      <c r="D426" s="60">
        <f t="shared" ref="D426:E426" si="106">IF(D302-D303+D419-D420&gt;=0,D302-D303+D419-D420,0)</f>
        <v>30385.29</v>
      </c>
      <c r="E426" s="60">
        <f t="shared" si="106"/>
        <v>25139.41</v>
      </c>
      <c r="F426" s="45">
        <f t="shared" si="72"/>
        <v>82.735461797468446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44326.46</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568702.54</v>
      </c>
      <c r="E643" s="60">
        <f>E422+E430</f>
        <v>615131.65</v>
      </c>
      <c r="F643" s="45">
        <f t="shared" si="109"/>
        <v>108.1640412578428</v>
      </c>
    </row>
    <row r="644" spans="1:6" ht="12.75" customHeight="1" x14ac:dyDescent="0.2">
      <c r="A644" s="63" t="s">
        <v>581</v>
      </c>
      <c r="B644" s="64" t="s">
        <v>1237</v>
      </c>
      <c r="C644" s="247" t="s">
        <v>1238</v>
      </c>
      <c r="D644" s="60">
        <f>D423+D535</f>
        <v>571252.74000000011</v>
      </c>
      <c r="E644" s="60">
        <f>E423+E535</f>
        <v>688366.83000000007</v>
      </c>
      <c r="F644" s="45">
        <f t="shared" si="109"/>
        <v>120.50127409454525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2550.2000000000698</v>
      </c>
      <c r="E646" s="60">
        <f t="shared" si="164"/>
        <v>73235.180000000051</v>
      </c>
      <c r="F646" s="45">
        <f t="shared" si="109"/>
        <v>2871.7426084227918</v>
      </c>
    </row>
    <row r="647" spans="1:6" ht="24" x14ac:dyDescent="0.2">
      <c r="A647" s="251" t="s">
        <v>1243</v>
      </c>
      <c r="B647" s="64" t="s">
        <v>1244</v>
      </c>
      <c r="C647" s="252" t="s">
        <v>1243</v>
      </c>
      <c r="D647" s="60">
        <f>IF(D426-D427+D641-D642&gt;=0,D426-D427+D641-D642,0)</f>
        <v>30385.29</v>
      </c>
      <c r="E647" s="60">
        <f>IF(E426-E427+E641-E642&gt;=0,E426-E427+E641-E642,0)</f>
        <v>25139.41</v>
      </c>
      <c r="F647" s="45">
        <f t="shared" si="109"/>
        <v>82.735461797468446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27835.089999999931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48095.770000000048</v>
      </c>
      <c r="F650" s="45" t="str">
        <f t="shared" si="109"/>
        <v>-</v>
      </c>
    </row>
    <row r="651" spans="1:6" ht="24" x14ac:dyDescent="0.2">
      <c r="A651" s="249" t="s">
        <v>1251</v>
      </c>
      <c r="B651" s="184" t="s">
        <v>1252</v>
      </c>
      <c r="C651" s="250" t="s">
        <v>1251</v>
      </c>
      <c r="D651" s="196">
        <v>42422.23</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600</v>
      </c>
      <c r="F654" s="45" t="str">
        <f t="shared" si="167"/>
        <v>-</v>
      </c>
    </row>
    <row r="655" spans="1:6" ht="12.75" customHeight="1" x14ac:dyDescent="0.2">
      <c r="A655" s="63" t="s">
        <v>1258</v>
      </c>
      <c r="B655" s="64" t="s">
        <v>1259</v>
      </c>
      <c r="C655" s="247" t="s">
        <v>1258</v>
      </c>
      <c r="D655" s="194">
        <v>0</v>
      </c>
      <c r="E655" s="194">
        <v>600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28</v>
      </c>
      <c r="E658" s="253">
        <v>28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17</v>
      </c>
      <c r="E660" s="253">
        <v>17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6">
        <v>0</v>
      </c>
      <c r="F662" s="71" t="str">
        <f t="shared" si="167"/>
        <v>-</v>
      </c>
    </row>
    <row r="663" spans="1:6" ht="12.75" customHeight="1" x14ac:dyDescent="0.2">
      <c r="A663" s="70">
        <v>61316</v>
      </c>
      <c r="B663" s="65" t="s">
        <v>1275</v>
      </c>
      <c r="C663" s="277" t="s">
        <v>1276</v>
      </c>
      <c r="D663" s="192">
        <v>0</v>
      </c>
      <c r="E663" s="326">
        <v>0</v>
      </c>
      <c r="F663" s="71" t="str">
        <f t="shared" si="167"/>
        <v>-</v>
      </c>
    </row>
    <row r="664" spans="1:6" ht="12.75" customHeight="1" x14ac:dyDescent="0.2">
      <c r="A664" s="70" t="s">
        <v>1277</v>
      </c>
      <c r="B664" s="65" t="s">
        <v>1278</v>
      </c>
      <c r="C664" s="277" t="s">
        <v>1277</v>
      </c>
      <c r="D664" s="192">
        <v>0</v>
      </c>
      <c r="E664" s="326">
        <v>0</v>
      </c>
      <c r="F664" s="71" t="str">
        <f t="shared" si="167"/>
        <v>-</v>
      </c>
    </row>
    <row r="665" spans="1:6" ht="12.75" customHeight="1" x14ac:dyDescent="0.2">
      <c r="A665" s="70">
        <v>61451</v>
      </c>
      <c r="B665" s="65" t="s">
        <v>1279</v>
      </c>
      <c r="C665" s="278" t="s">
        <v>1280</v>
      </c>
      <c r="D665" s="192">
        <v>0</v>
      </c>
      <c r="E665" s="326">
        <v>0</v>
      </c>
      <c r="F665" s="71" t="str">
        <f t="shared" si="167"/>
        <v>-</v>
      </c>
    </row>
    <row r="666" spans="1:6" ht="12.75" customHeight="1" x14ac:dyDescent="0.2">
      <c r="A666" s="70" t="s">
        <v>1281</v>
      </c>
      <c r="B666" s="65" t="s">
        <v>1282</v>
      </c>
      <c r="C666" s="277" t="s">
        <v>1281</v>
      </c>
      <c r="D666" s="192">
        <v>0</v>
      </c>
      <c r="E666" s="326">
        <v>0</v>
      </c>
      <c r="F666" s="71" t="str">
        <f t="shared" si="167"/>
        <v>-</v>
      </c>
    </row>
    <row r="667" spans="1:6" ht="12.75" customHeight="1" x14ac:dyDescent="0.2">
      <c r="A667" s="70">
        <v>61453</v>
      </c>
      <c r="B667" s="65" t="s">
        <v>1283</v>
      </c>
      <c r="C667" s="278" t="s">
        <v>1284</v>
      </c>
      <c r="D667" s="192">
        <v>0</v>
      </c>
      <c r="E667" s="326">
        <v>0</v>
      </c>
      <c r="F667" s="71" t="str">
        <f t="shared" si="167"/>
        <v>-</v>
      </c>
    </row>
    <row r="668" spans="1:6" ht="12.75" customHeight="1" x14ac:dyDescent="0.2">
      <c r="A668" s="70" t="s">
        <v>1285</v>
      </c>
      <c r="B668" s="65" t="s">
        <v>1286</v>
      </c>
      <c r="C668" s="277" t="s">
        <v>1285</v>
      </c>
      <c r="D668" s="192">
        <v>0</v>
      </c>
      <c r="E668" s="326">
        <v>0</v>
      </c>
      <c r="F668" s="71" t="str">
        <f t="shared" si="167"/>
        <v>-</v>
      </c>
    </row>
    <row r="669" spans="1:6" ht="12.75" customHeight="1" x14ac:dyDescent="0.2">
      <c r="A669" s="63">
        <v>63311</v>
      </c>
      <c r="B669" s="64" t="s">
        <v>1287</v>
      </c>
      <c r="C669" s="247" t="s">
        <v>1288</v>
      </c>
      <c r="D669" s="194">
        <v>0</v>
      </c>
      <c r="E669" s="326">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326">
        <v>0</v>
      </c>
      <c r="F676" s="45" t="str">
        <f t="shared" si="167"/>
        <v>-</v>
      </c>
    </row>
    <row r="677" spans="1:6" ht="12.75" customHeight="1" x14ac:dyDescent="0.2">
      <c r="A677" s="70">
        <v>63414</v>
      </c>
      <c r="B677" s="65" t="s">
        <v>1303</v>
      </c>
      <c r="C677" s="278" t="s">
        <v>1304</v>
      </c>
      <c r="D677" s="192">
        <v>0</v>
      </c>
      <c r="E677" s="326">
        <v>0</v>
      </c>
      <c r="F677" s="71" t="str">
        <f t="shared" si="167"/>
        <v>-</v>
      </c>
    </row>
    <row r="678" spans="1:6" ht="12.75" customHeight="1" x14ac:dyDescent="0.2">
      <c r="A678" s="70">
        <v>63415</v>
      </c>
      <c r="B678" s="65" t="s">
        <v>1305</v>
      </c>
      <c r="C678" s="278" t="s">
        <v>1306</v>
      </c>
      <c r="D678" s="192">
        <v>0</v>
      </c>
      <c r="E678" s="326">
        <v>0</v>
      </c>
      <c r="F678" s="71" t="str">
        <f t="shared" si="167"/>
        <v>-</v>
      </c>
    </row>
    <row r="679" spans="1:6" ht="12" x14ac:dyDescent="0.2">
      <c r="A679" s="70">
        <v>63416</v>
      </c>
      <c r="B679" s="182" t="s">
        <v>1307</v>
      </c>
      <c r="C679" s="278" t="s">
        <v>1308</v>
      </c>
      <c r="D679" s="192">
        <v>0</v>
      </c>
      <c r="E679" s="326">
        <v>0</v>
      </c>
      <c r="F679" s="71" t="str">
        <f t="shared" si="167"/>
        <v>-</v>
      </c>
    </row>
    <row r="680" spans="1:6" ht="12.75" customHeight="1" x14ac:dyDescent="0.2">
      <c r="A680" s="70">
        <v>63424</v>
      </c>
      <c r="B680" s="65" t="s">
        <v>1309</v>
      </c>
      <c r="C680" s="278" t="s">
        <v>1310</v>
      </c>
      <c r="D680" s="192">
        <v>0</v>
      </c>
      <c r="E680" s="326">
        <v>0</v>
      </c>
      <c r="F680" s="71" t="str">
        <f t="shared" si="167"/>
        <v>-</v>
      </c>
    </row>
    <row r="681" spans="1:6" ht="12.75" customHeight="1" x14ac:dyDescent="0.2">
      <c r="A681" s="70">
        <v>63425</v>
      </c>
      <c r="B681" s="65" t="s">
        <v>1311</v>
      </c>
      <c r="C681" s="278" t="s">
        <v>1312</v>
      </c>
      <c r="D681" s="192">
        <v>0</v>
      </c>
      <c r="E681" s="326">
        <v>0</v>
      </c>
      <c r="F681" s="71" t="str">
        <f t="shared" si="167"/>
        <v>-</v>
      </c>
    </row>
    <row r="682" spans="1:6" ht="12" x14ac:dyDescent="0.2">
      <c r="A682" s="70">
        <v>63426</v>
      </c>
      <c r="B682" s="182" t="s">
        <v>1313</v>
      </c>
      <c r="C682" s="278" t="s">
        <v>1314</v>
      </c>
      <c r="D682" s="192">
        <v>0</v>
      </c>
      <c r="E682" s="326">
        <v>0</v>
      </c>
      <c r="F682" s="71" t="str">
        <f t="shared" si="167"/>
        <v>-</v>
      </c>
    </row>
    <row r="683" spans="1:6" ht="24" x14ac:dyDescent="0.2">
      <c r="A683" s="70">
        <v>63612</v>
      </c>
      <c r="B683" s="182" t="s">
        <v>1315</v>
      </c>
      <c r="C683" s="278" t="s">
        <v>1316</v>
      </c>
      <c r="D683" s="192">
        <v>529832.80000000005</v>
      </c>
      <c r="E683" s="192">
        <v>548338.93999999994</v>
      </c>
      <c r="F683" s="71">
        <f t="shared" si="167"/>
        <v>103.49282641618261</v>
      </c>
    </row>
    <row r="684" spans="1:6" ht="24" x14ac:dyDescent="0.2">
      <c r="A684" s="70">
        <v>63613</v>
      </c>
      <c r="B684" s="182" t="s">
        <v>1317</v>
      </c>
      <c r="C684" s="278" t="s">
        <v>1318</v>
      </c>
      <c r="D684" s="192">
        <v>6904.07</v>
      </c>
      <c r="E684" s="192">
        <v>7364.02</v>
      </c>
      <c r="F684" s="71">
        <f t="shared" si="167"/>
        <v>106.66201240717432</v>
      </c>
    </row>
    <row r="685" spans="1:6" ht="24" x14ac:dyDescent="0.2">
      <c r="A685" s="63">
        <v>63622</v>
      </c>
      <c r="B685" s="244" t="s">
        <v>1319</v>
      </c>
      <c r="C685" s="247" t="s">
        <v>1320</v>
      </c>
      <c r="D685" s="194">
        <v>318.41000000000003</v>
      </c>
      <c r="E685" s="194">
        <v>333.02</v>
      </c>
      <c r="F685" s="45">
        <f t="shared" si="167"/>
        <v>104.58842373041047</v>
      </c>
    </row>
    <row r="686" spans="1:6" ht="24" x14ac:dyDescent="0.2">
      <c r="A686" s="63">
        <v>63623</v>
      </c>
      <c r="B686" s="244" t="s">
        <v>1321</v>
      </c>
      <c r="C686" s="247" t="s">
        <v>1322</v>
      </c>
      <c r="D686" s="194">
        <v>0</v>
      </c>
      <c r="E686" s="194">
        <v>23569.98</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192">
        <v>0</v>
      </c>
      <c r="E711" s="326">
        <v>0</v>
      </c>
      <c r="F711" s="71" t="str">
        <f t="shared" si="167"/>
        <v>-</v>
      </c>
    </row>
    <row r="712" spans="1:6" ht="12.75" customHeight="1" x14ac:dyDescent="0.2">
      <c r="A712" s="70" t="s">
        <v>1358</v>
      </c>
      <c r="B712" s="65" t="s">
        <v>1359</v>
      </c>
      <c r="C712" s="277" t="s">
        <v>1358</v>
      </c>
      <c r="D712" s="192">
        <v>0</v>
      </c>
      <c r="E712" s="326">
        <v>0</v>
      </c>
      <c r="F712" s="71" t="str">
        <f t="shared" si="167"/>
        <v>-</v>
      </c>
    </row>
    <row r="713" spans="1:6" ht="24" x14ac:dyDescent="0.2">
      <c r="A713" s="70" t="s">
        <v>1360</v>
      </c>
      <c r="B713" s="65" t="s">
        <v>1361</v>
      </c>
      <c r="C713" s="277" t="s">
        <v>1360</v>
      </c>
      <c r="D713" s="192">
        <v>0</v>
      </c>
      <c r="E713" s="326">
        <v>0</v>
      </c>
      <c r="F713" s="71" t="str">
        <f t="shared" si="167"/>
        <v>-</v>
      </c>
    </row>
    <row r="714" spans="1:6" ht="12" x14ac:dyDescent="0.2">
      <c r="A714" s="70" t="s">
        <v>1362</v>
      </c>
      <c r="B714" s="65" t="s">
        <v>1363</v>
      </c>
      <c r="C714" s="277" t="s">
        <v>1362</v>
      </c>
      <c r="D714" s="192">
        <v>0</v>
      </c>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192">
        <v>0</v>
      </c>
      <c r="E722" s="326">
        <v>0</v>
      </c>
      <c r="F722" s="71" t="str">
        <f t="shared" si="167"/>
        <v>-</v>
      </c>
    </row>
    <row r="723" spans="1:6" ht="12" x14ac:dyDescent="0.2">
      <c r="A723" s="70" t="s">
        <v>1380</v>
      </c>
      <c r="B723" s="65" t="s">
        <v>1381</v>
      </c>
      <c r="C723" s="277" t="s">
        <v>1380</v>
      </c>
      <c r="D723" s="192">
        <v>0</v>
      </c>
      <c r="E723" s="326">
        <v>0</v>
      </c>
      <c r="F723" s="71" t="str">
        <f t="shared" si="167"/>
        <v>-</v>
      </c>
    </row>
    <row r="724" spans="1:6" ht="12.75" customHeight="1" x14ac:dyDescent="0.2">
      <c r="A724" s="70">
        <v>65264</v>
      </c>
      <c r="B724" s="65" t="s">
        <v>1382</v>
      </c>
      <c r="C724" s="278" t="s">
        <v>1383</v>
      </c>
      <c r="D724" s="192">
        <v>0</v>
      </c>
      <c r="E724" s="326">
        <v>0</v>
      </c>
      <c r="F724" s="71" t="str">
        <f t="shared" si="167"/>
        <v>-</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124.98</v>
      </c>
      <c r="E726" s="326">
        <v>0</v>
      </c>
      <c r="F726" s="71">
        <f t="shared" si="167"/>
        <v>0</v>
      </c>
    </row>
    <row r="727" spans="1:6" ht="24" x14ac:dyDescent="0.2">
      <c r="A727" s="70">
        <v>66341</v>
      </c>
      <c r="B727" s="65" t="s">
        <v>1388</v>
      </c>
      <c r="C727" s="277">
        <v>66341</v>
      </c>
      <c r="D727" s="192">
        <v>0</v>
      </c>
      <c r="E727" s="326">
        <v>0</v>
      </c>
      <c r="F727" s="71" t="str">
        <f t="shared" si="167"/>
        <v>-</v>
      </c>
    </row>
    <row r="728" spans="1:6" ht="24" x14ac:dyDescent="0.2">
      <c r="A728" s="70">
        <v>66342</v>
      </c>
      <c r="B728" s="65" t="s">
        <v>1389</v>
      </c>
      <c r="C728" s="277">
        <v>66342</v>
      </c>
      <c r="D728" s="192">
        <v>0</v>
      </c>
      <c r="E728" s="326">
        <v>0</v>
      </c>
      <c r="F728" s="71" t="str">
        <f t="shared" si="167"/>
        <v>-</v>
      </c>
    </row>
    <row r="729" spans="1:6" ht="24" x14ac:dyDescent="0.2">
      <c r="A729" s="70">
        <v>66343</v>
      </c>
      <c r="B729" s="65" t="s">
        <v>1390</v>
      </c>
      <c r="C729" s="277">
        <v>66343</v>
      </c>
      <c r="D729" s="192">
        <v>0</v>
      </c>
      <c r="E729" s="326">
        <v>0</v>
      </c>
      <c r="F729" s="71" t="str">
        <f t="shared" si="167"/>
        <v>-</v>
      </c>
    </row>
    <row r="730" spans="1:6" ht="24" x14ac:dyDescent="0.2">
      <c r="A730" s="70">
        <v>66344</v>
      </c>
      <c r="B730" s="65" t="s">
        <v>1391</v>
      </c>
      <c r="C730" s="277">
        <v>66344</v>
      </c>
      <c r="D730" s="192">
        <v>0</v>
      </c>
      <c r="E730" s="326">
        <v>0</v>
      </c>
      <c r="F730" s="71" t="str">
        <f t="shared" si="167"/>
        <v>-</v>
      </c>
    </row>
    <row r="731" spans="1:6" ht="24" x14ac:dyDescent="0.2">
      <c r="A731" s="70">
        <v>66345</v>
      </c>
      <c r="B731" s="65" t="s">
        <v>1392</v>
      </c>
      <c r="C731" s="277">
        <v>66345</v>
      </c>
      <c r="D731" s="192">
        <v>0</v>
      </c>
      <c r="E731" s="326">
        <v>0</v>
      </c>
      <c r="F731" s="71" t="str">
        <f t="shared" si="167"/>
        <v>-</v>
      </c>
    </row>
    <row r="732" spans="1:6" ht="12.75" customHeight="1" x14ac:dyDescent="0.2">
      <c r="A732" s="70">
        <v>31214</v>
      </c>
      <c r="B732" s="65" t="s">
        <v>1393</v>
      </c>
      <c r="C732" s="278" t="s">
        <v>1394</v>
      </c>
      <c r="D732" s="192">
        <v>1894.34</v>
      </c>
      <c r="E732" s="326">
        <v>0</v>
      </c>
      <c r="F732" s="71">
        <f t="shared" si="167"/>
        <v>0</v>
      </c>
    </row>
    <row r="733" spans="1:6" ht="12.75" customHeight="1" x14ac:dyDescent="0.2">
      <c r="A733" s="70">
        <v>31215</v>
      </c>
      <c r="B733" s="65" t="s">
        <v>1395</v>
      </c>
      <c r="C733" s="278" t="s">
        <v>1396</v>
      </c>
      <c r="D733" s="192">
        <v>662.16</v>
      </c>
      <c r="E733" s="326">
        <v>0</v>
      </c>
      <c r="F733" s="71">
        <f t="shared" si="167"/>
        <v>0</v>
      </c>
    </row>
    <row r="734" spans="1:6" ht="12.75" customHeight="1" x14ac:dyDescent="0.2">
      <c r="A734" s="70">
        <v>32121</v>
      </c>
      <c r="B734" s="65" t="s">
        <v>1397</v>
      </c>
      <c r="C734" s="278" t="s">
        <v>1398</v>
      </c>
      <c r="D734" s="192">
        <v>25008.560000000001</v>
      </c>
      <c r="E734" s="192">
        <v>22217.3</v>
      </c>
      <c r="F734" s="71">
        <f t="shared" si="167"/>
        <v>88.838781601179747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955.62</v>
      </c>
      <c r="E736" s="194">
        <v>1163.8</v>
      </c>
      <c r="F736" s="45">
        <f t="shared" si="167"/>
        <v>121.78480986166049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326">
        <v>0</v>
      </c>
      <c r="F738" s="45" t="str">
        <f t="shared" si="167"/>
        <v>-</v>
      </c>
    </row>
    <row r="739" spans="1:6" ht="12.75" customHeight="1" x14ac:dyDescent="0.2">
      <c r="A739" s="70" t="s">
        <v>1407</v>
      </c>
      <c r="B739" s="65" t="s">
        <v>1408</v>
      </c>
      <c r="C739" s="278" t="s">
        <v>1407</v>
      </c>
      <c r="D739" s="192">
        <v>0</v>
      </c>
      <c r="E739" s="326">
        <v>0</v>
      </c>
      <c r="F739" s="71" t="str">
        <f t="shared" si="167"/>
        <v>-</v>
      </c>
    </row>
    <row r="740" spans="1:6" ht="12.75" customHeight="1" x14ac:dyDescent="0.2">
      <c r="A740" s="70" t="s">
        <v>1409</v>
      </c>
      <c r="B740" s="65" t="s">
        <v>1410</v>
      </c>
      <c r="C740" s="278" t="s">
        <v>1409</v>
      </c>
      <c r="D740" s="192">
        <v>0</v>
      </c>
      <c r="E740" s="326">
        <v>0</v>
      </c>
      <c r="F740" s="71" t="str">
        <f t="shared" si="167"/>
        <v>-</v>
      </c>
    </row>
    <row r="741" spans="1:6" ht="12.75" customHeight="1" x14ac:dyDescent="0.2">
      <c r="A741" s="70">
        <v>32911</v>
      </c>
      <c r="B741" s="65" t="s">
        <v>1411</v>
      </c>
      <c r="C741" s="278" t="s">
        <v>1412</v>
      </c>
      <c r="D741" s="192">
        <v>0</v>
      </c>
      <c r="E741" s="326">
        <v>0</v>
      </c>
      <c r="F741" s="71" t="str">
        <f t="shared" ref="F741:F1006" si="169">IF(D741&lt;&gt;0,IF(E741/D741&gt;=100,"&gt;&gt;100",E741/D741*100),"-")</f>
        <v>-</v>
      </c>
    </row>
    <row r="742" spans="1:6" ht="12.75" customHeight="1" x14ac:dyDescent="0.2">
      <c r="A742" s="70" t="s">
        <v>1413</v>
      </c>
      <c r="B742" s="65" t="s">
        <v>1414</v>
      </c>
      <c r="C742" s="278" t="s">
        <v>1413</v>
      </c>
      <c r="D742" s="192">
        <v>0</v>
      </c>
      <c r="E742" s="326">
        <v>0</v>
      </c>
      <c r="F742" s="71" t="str">
        <f t="shared" si="169"/>
        <v>-</v>
      </c>
    </row>
    <row r="743" spans="1:6" ht="12.75" customHeight="1" x14ac:dyDescent="0.2">
      <c r="A743" s="70" t="s">
        <v>1415</v>
      </c>
      <c r="B743" s="65" t="s">
        <v>1416</v>
      </c>
      <c r="C743" s="277" t="s">
        <v>1415</v>
      </c>
      <c r="D743" s="192">
        <v>0</v>
      </c>
      <c r="E743" s="326">
        <v>0</v>
      </c>
      <c r="F743" s="71" t="str">
        <f t="shared" ref="F743:F744" si="170">IF(D743&lt;&gt;0,IF(E743/D743&gt;=100,"&gt;&gt;100",E743/D743*100),"-")</f>
        <v>-</v>
      </c>
    </row>
    <row r="744" spans="1:6" ht="12.75" customHeight="1" x14ac:dyDescent="0.2">
      <c r="A744" s="70" t="s">
        <v>1417</v>
      </c>
      <c r="B744" s="65" t="s">
        <v>1418</v>
      </c>
      <c r="C744" s="277" t="s">
        <v>1417</v>
      </c>
      <c r="D744" s="192">
        <v>0</v>
      </c>
      <c r="E744" s="326">
        <v>0</v>
      </c>
      <c r="F744" s="71" t="str">
        <f t="shared" si="170"/>
        <v>-</v>
      </c>
    </row>
    <row r="745" spans="1:6" ht="12.75" customHeight="1" x14ac:dyDescent="0.2">
      <c r="A745" s="70">
        <v>34111</v>
      </c>
      <c r="B745" s="65" t="s">
        <v>1419</v>
      </c>
      <c r="C745" s="278" t="s">
        <v>1420</v>
      </c>
      <c r="D745" s="192">
        <v>0</v>
      </c>
      <c r="E745" s="326">
        <v>0</v>
      </c>
      <c r="F745" s="71" t="str">
        <f t="shared" si="169"/>
        <v>-</v>
      </c>
    </row>
    <row r="746" spans="1:6" ht="12.75" customHeight="1" x14ac:dyDescent="0.2">
      <c r="A746" s="70">
        <v>34112</v>
      </c>
      <c r="B746" s="65" t="s">
        <v>1421</v>
      </c>
      <c r="C746" s="278" t="s">
        <v>1422</v>
      </c>
      <c r="D746" s="192">
        <v>0</v>
      </c>
      <c r="E746" s="326">
        <v>0</v>
      </c>
      <c r="F746" s="71" t="str">
        <f t="shared" si="169"/>
        <v>-</v>
      </c>
    </row>
    <row r="747" spans="1:6" ht="12.75" customHeight="1" x14ac:dyDescent="0.2">
      <c r="A747" s="70">
        <v>34121</v>
      </c>
      <c r="B747" s="65" t="s">
        <v>1423</v>
      </c>
      <c r="C747" s="278" t="s">
        <v>1424</v>
      </c>
      <c r="D747" s="192">
        <v>0</v>
      </c>
      <c r="E747" s="326">
        <v>0</v>
      </c>
      <c r="F747" s="71" t="str">
        <f t="shared" si="169"/>
        <v>-</v>
      </c>
    </row>
    <row r="748" spans="1:6" ht="12.75" customHeight="1" x14ac:dyDescent="0.2">
      <c r="A748" s="70">
        <v>34122</v>
      </c>
      <c r="B748" s="65" t="s">
        <v>1425</v>
      </c>
      <c r="C748" s="278" t="s">
        <v>1426</v>
      </c>
      <c r="D748" s="192">
        <v>0</v>
      </c>
      <c r="E748" s="326">
        <v>0</v>
      </c>
      <c r="F748" s="71" t="str">
        <f t="shared" si="169"/>
        <v>-</v>
      </c>
    </row>
    <row r="749" spans="1:6" ht="12.75" customHeight="1" x14ac:dyDescent="0.2">
      <c r="A749" s="70">
        <v>34131</v>
      </c>
      <c r="B749" s="65" t="s">
        <v>1427</v>
      </c>
      <c r="C749" s="278" t="s">
        <v>1428</v>
      </c>
      <c r="D749" s="192">
        <v>0</v>
      </c>
      <c r="E749" s="326">
        <v>0</v>
      </c>
      <c r="F749" s="71" t="str">
        <f t="shared" si="169"/>
        <v>-</v>
      </c>
    </row>
    <row r="750" spans="1:6" ht="12.75" customHeight="1" x14ac:dyDescent="0.2">
      <c r="A750" s="70">
        <v>34132</v>
      </c>
      <c r="B750" s="65" t="s">
        <v>1429</v>
      </c>
      <c r="C750" s="278" t="s">
        <v>1430</v>
      </c>
      <c r="D750" s="192">
        <v>0</v>
      </c>
      <c r="E750" s="326">
        <v>0</v>
      </c>
      <c r="F750" s="71" t="str">
        <f t="shared" si="169"/>
        <v>-</v>
      </c>
    </row>
    <row r="751" spans="1:6" ht="12.75" customHeight="1" x14ac:dyDescent="0.2">
      <c r="A751" s="70">
        <v>34191</v>
      </c>
      <c r="B751" s="65" t="s">
        <v>1431</v>
      </c>
      <c r="C751" s="278" t="s">
        <v>1432</v>
      </c>
      <c r="D751" s="192">
        <v>0</v>
      </c>
      <c r="E751" s="326">
        <v>0</v>
      </c>
      <c r="F751" s="71" t="str">
        <f t="shared" si="169"/>
        <v>-</v>
      </c>
    </row>
    <row r="752" spans="1:6" ht="12.75" customHeight="1" x14ac:dyDescent="0.2">
      <c r="A752" s="70">
        <v>34192</v>
      </c>
      <c r="B752" s="65" t="s">
        <v>1433</v>
      </c>
      <c r="C752" s="278" t="s">
        <v>1434</v>
      </c>
      <c r="D752" s="192">
        <v>0</v>
      </c>
      <c r="E752" s="326">
        <v>0</v>
      </c>
      <c r="F752" s="71" t="str">
        <f t="shared" si="169"/>
        <v>-</v>
      </c>
    </row>
    <row r="753" spans="1:6" ht="12.75" customHeight="1" x14ac:dyDescent="0.2">
      <c r="A753" s="70">
        <v>34213</v>
      </c>
      <c r="B753" s="65" t="s">
        <v>1435</v>
      </c>
      <c r="C753" s="278" t="s">
        <v>1436</v>
      </c>
      <c r="D753" s="192">
        <v>0</v>
      </c>
      <c r="E753" s="326">
        <v>0</v>
      </c>
      <c r="F753" s="71" t="str">
        <f t="shared" si="169"/>
        <v>-</v>
      </c>
    </row>
    <row r="754" spans="1:6" ht="12.75" customHeight="1" x14ac:dyDescent="0.2">
      <c r="A754" s="63">
        <v>34214</v>
      </c>
      <c r="B754" s="64" t="s">
        <v>1437</v>
      </c>
      <c r="C754" s="247" t="s">
        <v>1438</v>
      </c>
      <c r="D754" s="194">
        <v>0</v>
      </c>
      <c r="E754" s="326">
        <v>0</v>
      </c>
      <c r="F754" s="45" t="str">
        <f t="shared" si="169"/>
        <v>-</v>
      </c>
    </row>
    <row r="755" spans="1:6" ht="12.75" customHeight="1" x14ac:dyDescent="0.2">
      <c r="A755" s="63">
        <v>34215</v>
      </c>
      <c r="B755" s="64" t="s">
        <v>1439</v>
      </c>
      <c r="C755" s="247" t="s">
        <v>1440</v>
      </c>
      <c r="D755" s="194">
        <v>0</v>
      </c>
      <c r="E755" s="326">
        <v>0</v>
      </c>
      <c r="F755" s="45" t="str">
        <f t="shared" si="169"/>
        <v>-</v>
      </c>
    </row>
    <row r="756" spans="1:6" ht="12.75" customHeight="1" x14ac:dyDescent="0.2">
      <c r="A756" s="63">
        <v>34216</v>
      </c>
      <c r="B756" s="64" t="s">
        <v>1441</v>
      </c>
      <c r="C756" s="247" t="s">
        <v>1442</v>
      </c>
      <c r="D756" s="194">
        <v>0</v>
      </c>
      <c r="E756" s="326">
        <v>0</v>
      </c>
      <c r="F756" s="45" t="str">
        <f t="shared" si="169"/>
        <v>-</v>
      </c>
    </row>
    <row r="757" spans="1:6" ht="12.75" customHeight="1" x14ac:dyDescent="0.2">
      <c r="A757" s="63">
        <v>34222</v>
      </c>
      <c r="B757" s="64" t="s">
        <v>1443</v>
      </c>
      <c r="C757" s="247" t="s">
        <v>1444</v>
      </c>
      <c r="D757" s="194">
        <v>0</v>
      </c>
      <c r="E757" s="326">
        <v>0</v>
      </c>
      <c r="F757" s="45" t="str">
        <f t="shared" si="169"/>
        <v>-</v>
      </c>
    </row>
    <row r="758" spans="1:6" ht="12.75" customHeight="1" x14ac:dyDescent="0.2">
      <c r="A758" s="63">
        <v>34223</v>
      </c>
      <c r="B758" s="64" t="s">
        <v>1445</v>
      </c>
      <c r="C758" s="247" t="s">
        <v>1446</v>
      </c>
      <c r="D758" s="194">
        <v>0</v>
      </c>
      <c r="E758" s="326">
        <v>0</v>
      </c>
      <c r="F758" s="45" t="str">
        <f t="shared" si="169"/>
        <v>-</v>
      </c>
    </row>
    <row r="759" spans="1:6" ht="24" x14ac:dyDescent="0.2">
      <c r="A759" s="63">
        <v>34224</v>
      </c>
      <c r="B759" s="64" t="s">
        <v>1447</v>
      </c>
      <c r="C759" s="247" t="s">
        <v>1448</v>
      </c>
      <c r="D759" s="194">
        <v>0</v>
      </c>
      <c r="E759" s="326">
        <v>0</v>
      </c>
      <c r="F759" s="45" t="str">
        <f t="shared" si="169"/>
        <v>-</v>
      </c>
    </row>
    <row r="760" spans="1:6" ht="24" x14ac:dyDescent="0.2">
      <c r="A760" s="63">
        <v>34233</v>
      </c>
      <c r="B760" s="64" t="s">
        <v>1449</v>
      </c>
      <c r="C760" s="247" t="s">
        <v>1450</v>
      </c>
      <c r="D760" s="194">
        <v>0</v>
      </c>
      <c r="E760" s="326">
        <v>0</v>
      </c>
      <c r="F760" s="45" t="str">
        <f t="shared" si="169"/>
        <v>-</v>
      </c>
    </row>
    <row r="761" spans="1:6" ht="24" x14ac:dyDescent="0.2">
      <c r="A761" s="63">
        <v>34234</v>
      </c>
      <c r="B761" s="183" t="s">
        <v>1451</v>
      </c>
      <c r="C761" s="247" t="s">
        <v>1452</v>
      </c>
      <c r="D761" s="194">
        <v>0</v>
      </c>
      <c r="E761" s="326">
        <v>0</v>
      </c>
      <c r="F761" s="45" t="str">
        <f t="shared" si="169"/>
        <v>-</v>
      </c>
    </row>
    <row r="762" spans="1:6" ht="24" x14ac:dyDescent="0.2">
      <c r="A762" s="63">
        <v>34235</v>
      </c>
      <c r="B762" s="183" t="s">
        <v>1453</v>
      </c>
      <c r="C762" s="247" t="s">
        <v>1454</v>
      </c>
      <c r="D762" s="194">
        <v>0</v>
      </c>
      <c r="E762" s="326">
        <v>0</v>
      </c>
      <c r="F762" s="45" t="str">
        <f t="shared" si="169"/>
        <v>-</v>
      </c>
    </row>
    <row r="763" spans="1:6" ht="12.75" customHeight="1" x14ac:dyDescent="0.2">
      <c r="A763" s="63">
        <v>34236</v>
      </c>
      <c r="B763" s="64" t="s">
        <v>1455</v>
      </c>
      <c r="C763" s="247" t="s">
        <v>1456</v>
      </c>
      <c r="D763" s="194">
        <v>0</v>
      </c>
      <c r="E763" s="326">
        <v>0</v>
      </c>
      <c r="F763" s="45" t="str">
        <f t="shared" si="169"/>
        <v>-</v>
      </c>
    </row>
    <row r="764" spans="1:6" ht="12.75" customHeight="1" x14ac:dyDescent="0.2">
      <c r="A764" s="63">
        <v>34237</v>
      </c>
      <c r="B764" s="64" t="s">
        <v>1457</v>
      </c>
      <c r="C764" s="247" t="s">
        <v>1458</v>
      </c>
      <c r="D764" s="194">
        <v>0</v>
      </c>
      <c r="E764" s="326">
        <v>0</v>
      </c>
      <c r="F764" s="45" t="str">
        <f t="shared" si="169"/>
        <v>-</v>
      </c>
    </row>
    <row r="765" spans="1:6" ht="12.75" customHeight="1" x14ac:dyDescent="0.2">
      <c r="A765" s="63">
        <v>34238</v>
      </c>
      <c r="B765" s="64" t="s">
        <v>1459</v>
      </c>
      <c r="C765" s="247" t="s">
        <v>1460</v>
      </c>
      <c r="D765" s="194">
        <v>0</v>
      </c>
      <c r="E765" s="326">
        <v>0</v>
      </c>
      <c r="F765" s="45" t="str">
        <f t="shared" si="169"/>
        <v>-</v>
      </c>
    </row>
    <row r="766" spans="1:6" ht="24" x14ac:dyDescent="0.2">
      <c r="A766" s="63">
        <v>34273</v>
      </c>
      <c r="B766" s="64" t="s">
        <v>1461</v>
      </c>
      <c r="C766" s="247" t="s">
        <v>1462</v>
      </c>
      <c r="D766" s="194">
        <v>0</v>
      </c>
      <c r="E766" s="326">
        <v>0</v>
      </c>
      <c r="F766" s="45" t="str">
        <f t="shared" si="169"/>
        <v>-</v>
      </c>
    </row>
    <row r="767" spans="1:6" ht="12.75" customHeight="1" x14ac:dyDescent="0.2">
      <c r="A767" s="63">
        <v>34274</v>
      </c>
      <c r="B767" s="64" t="s">
        <v>1463</v>
      </c>
      <c r="C767" s="247" t="s">
        <v>1464</v>
      </c>
      <c r="D767" s="194">
        <v>0</v>
      </c>
      <c r="E767" s="326">
        <v>0</v>
      </c>
      <c r="F767" s="45" t="str">
        <f t="shared" si="169"/>
        <v>-</v>
      </c>
    </row>
    <row r="768" spans="1:6" ht="12.75" customHeight="1" x14ac:dyDescent="0.2">
      <c r="A768" s="63">
        <v>34275</v>
      </c>
      <c r="B768" s="64" t="s">
        <v>1465</v>
      </c>
      <c r="C768" s="247" t="s">
        <v>1466</v>
      </c>
      <c r="D768" s="194">
        <v>0</v>
      </c>
      <c r="E768" s="326">
        <v>0</v>
      </c>
      <c r="F768" s="45" t="str">
        <f t="shared" si="169"/>
        <v>-</v>
      </c>
    </row>
    <row r="769" spans="1:6" ht="12.75" customHeight="1" x14ac:dyDescent="0.2">
      <c r="A769" s="63">
        <v>34281</v>
      </c>
      <c r="B769" s="64" t="s">
        <v>1467</v>
      </c>
      <c r="C769" s="247" t="s">
        <v>1468</v>
      </c>
      <c r="D769" s="194">
        <v>0</v>
      </c>
      <c r="E769" s="326">
        <v>0</v>
      </c>
      <c r="F769" s="45" t="str">
        <f t="shared" si="169"/>
        <v>-</v>
      </c>
    </row>
    <row r="770" spans="1:6" ht="12.75" customHeight="1" x14ac:dyDescent="0.2">
      <c r="A770" s="70">
        <v>34282</v>
      </c>
      <c r="B770" s="65" t="s">
        <v>1469</v>
      </c>
      <c r="C770" s="278" t="s">
        <v>1470</v>
      </c>
      <c r="D770" s="192">
        <v>0</v>
      </c>
      <c r="E770" s="326">
        <v>0</v>
      </c>
      <c r="F770" s="71" t="str">
        <f t="shared" si="169"/>
        <v>-</v>
      </c>
    </row>
    <row r="771" spans="1:6" ht="12.75" customHeight="1" x14ac:dyDescent="0.2">
      <c r="A771" s="70">
        <v>34283</v>
      </c>
      <c r="B771" s="65" t="s">
        <v>1471</v>
      </c>
      <c r="C771" s="278" t="s">
        <v>1472</v>
      </c>
      <c r="D771" s="192">
        <v>0</v>
      </c>
      <c r="E771" s="326">
        <v>0</v>
      </c>
      <c r="F771" s="71" t="str">
        <f t="shared" si="169"/>
        <v>-</v>
      </c>
    </row>
    <row r="772" spans="1:6" ht="12.75" customHeight="1" x14ac:dyDescent="0.2">
      <c r="A772" s="70">
        <v>34284</v>
      </c>
      <c r="B772" s="65" t="s">
        <v>1473</v>
      </c>
      <c r="C772" s="278" t="s">
        <v>1474</v>
      </c>
      <c r="D772" s="192">
        <v>0</v>
      </c>
      <c r="E772" s="326">
        <v>0</v>
      </c>
      <c r="F772" s="71" t="str">
        <f t="shared" si="169"/>
        <v>-</v>
      </c>
    </row>
    <row r="773" spans="1:6" ht="12.75" customHeight="1" x14ac:dyDescent="0.2">
      <c r="A773" s="70">
        <v>34285</v>
      </c>
      <c r="B773" s="65" t="s">
        <v>1475</v>
      </c>
      <c r="C773" s="278" t="s">
        <v>1476</v>
      </c>
      <c r="D773" s="192">
        <v>0</v>
      </c>
      <c r="E773" s="326">
        <v>0</v>
      </c>
      <c r="F773" s="71" t="str">
        <f t="shared" si="169"/>
        <v>-</v>
      </c>
    </row>
    <row r="774" spans="1:6" ht="24" x14ac:dyDescent="0.2">
      <c r="A774" s="70">
        <v>34286</v>
      </c>
      <c r="B774" s="182" t="s">
        <v>1477</v>
      </c>
      <c r="C774" s="278" t="s">
        <v>1478</v>
      </c>
      <c r="D774" s="192">
        <v>0</v>
      </c>
      <c r="E774" s="326">
        <v>0</v>
      </c>
      <c r="F774" s="71" t="str">
        <f t="shared" si="169"/>
        <v>-</v>
      </c>
    </row>
    <row r="775" spans="1:6" ht="12" x14ac:dyDescent="0.2">
      <c r="A775" s="70">
        <v>34287</v>
      </c>
      <c r="B775" s="65" t="s">
        <v>1479</v>
      </c>
      <c r="C775" s="278" t="s">
        <v>1480</v>
      </c>
      <c r="D775" s="192">
        <v>0</v>
      </c>
      <c r="E775" s="326">
        <v>0</v>
      </c>
      <c r="F775" s="71" t="str">
        <f t="shared" si="169"/>
        <v>-</v>
      </c>
    </row>
    <row r="776" spans="1:6" ht="12.75" customHeight="1" x14ac:dyDescent="0.2">
      <c r="A776" s="70">
        <v>34341</v>
      </c>
      <c r="B776" s="65" t="s">
        <v>1481</v>
      </c>
      <c r="C776" s="278" t="s">
        <v>1482</v>
      </c>
      <c r="D776" s="192">
        <v>0</v>
      </c>
      <c r="E776" s="326">
        <v>0</v>
      </c>
      <c r="F776" s="71" t="str">
        <f t="shared" si="169"/>
        <v>-</v>
      </c>
    </row>
    <row r="777" spans="1:6" ht="12.75" customHeight="1" x14ac:dyDescent="0.2">
      <c r="A777" s="70">
        <v>35231</v>
      </c>
      <c r="B777" s="65" t="s">
        <v>1483</v>
      </c>
      <c r="C777" s="278" t="s">
        <v>1484</v>
      </c>
      <c r="D777" s="192">
        <v>0</v>
      </c>
      <c r="E777" s="326">
        <v>0</v>
      </c>
      <c r="F777" s="71" t="str">
        <f t="shared" si="169"/>
        <v>-</v>
      </c>
    </row>
    <row r="778" spans="1:6" ht="12.75" customHeight="1" x14ac:dyDescent="0.2">
      <c r="A778" s="70">
        <v>35232</v>
      </c>
      <c r="B778" s="65" t="s">
        <v>1485</v>
      </c>
      <c r="C778" s="278" t="s">
        <v>1486</v>
      </c>
      <c r="D778" s="192">
        <v>0</v>
      </c>
      <c r="E778" s="326">
        <v>0</v>
      </c>
      <c r="F778" s="71" t="str">
        <f t="shared" si="169"/>
        <v>-</v>
      </c>
    </row>
    <row r="779" spans="1:6" ht="12.75" customHeight="1" x14ac:dyDescent="0.2">
      <c r="A779" s="70">
        <v>36313</v>
      </c>
      <c r="B779" s="65" t="s">
        <v>1487</v>
      </c>
      <c r="C779" s="278" t="s">
        <v>1488</v>
      </c>
      <c r="D779" s="192">
        <v>0</v>
      </c>
      <c r="E779" s="326">
        <v>0</v>
      </c>
      <c r="F779" s="71" t="str">
        <f t="shared" si="169"/>
        <v>-</v>
      </c>
    </row>
    <row r="780" spans="1:6" ht="12.75" customHeight="1" x14ac:dyDescent="0.2">
      <c r="A780" s="70">
        <v>36314</v>
      </c>
      <c r="B780" s="65" t="s">
        <v>1489</v>
      </c>
      <c r="C780" s="278" t="s">
        <v>1490</v>
      </c>
      <c r="D780" s="192">
        <v>0</v>
      </c>
      <c r="E780" s="326">
        <v>0</v>
      </c>
      <c r="F780" s="71" t="str">
        <f t="shared" si="169"/>
        <v>-</v>
      </c>
    </row>
    <row r="781" spans="1:6" ht="12.75" customHeight="1" x14ac:dyDescent="0.2">
      <c r="A781" s="70">
        <v>36315</v>
      </c>
      <c r="B781" s="65" t="s">
        <v>1491</v>
      </c>
      <c r="C781" s="278" t="s">
        <v>1492</v>
      </c>
      <c r="D781" s="192">
        <v>0</v>
      </c>
      <c r="E781" s="326">
        <v>0</v>
      </c>
      <c r="F781" s="71" t="str">
        <f t="shared" si="169"/>
        <v>-</v>
      </c>
    </row>
    <row r="782" spans="1:6" ht="12.75" customHeight="1" x14ac:dyDescent="0.2">
      <c r="A782" s="70">
        <v>36316</v>
      </c>
      <c r="B782" s="65" t="s">
        <v>1493</v>
      </c>
      <c r="C782" s="278" t="s">
        <v>1494</v>
      </c>
      <c r="D782" s="192">
        <v>0</v>
      </c>
      <c r="E782" s="326">
        <v>0</v>
      </c>
      <c r="F782" s="71" t="str">
        <f t="shared" si="169"/>
        <v>-</v>
      </c>
    </row>
    <row r="783" spans="1:6" ht="12.75" customHeight="1" x14ac:dyDescent="0.2">
      <c r="A783" s="70">
        <v>36317</v>
      </c>
      <c r="B783" s="65" t="s">
        <v>1495</v>
      </c>
      <c r="C783" s="278" t="s">
        <v>1496</v>
      </c>
      <c r="D783" s="192">
        <v>0</v>
      </c>
      <c r="E783" s="326">
        <v>0</v>
      </c>
      <c r="F783" s="71" t="str">
        <f t="shared" si="169"/>
        <v>-</v>
      </c>
    </row>
    <row r="784" spans="1:6" ht="12.75" customHeight="1" x14ac:dyDescent="0.2">
      <c r="A784" s="70">
        <v>36318</v>
      </c>
      <c r="B784" s="65" t="s">
        <v>1497</v>
      </c>
      <c r="C784" s="278" t="s">
        <v>1498</v>
      </c>
      <c r="D784" s="192">
        <v>0</v>
      </c>
      <c r="E784" s="326">
        <v>0</v>
      </c>
      <c r="F784" s="71" t="str">
        <f t="shared" si="169"/>
        <v>-</v>
      </c>
    </row>
    <row r="785" spans="1:6" ht="12" x14ac:dyDescent="0.2">
      <c r="A785" s="70">
        <v>36319</v>
      </c>
      <c r="B785" s="182" t="s">
        <v>1499</v>
      </c>
      <c r="C785" s="278" t="s">
        <v>1500</v>
      </c>
      <c r="D785" s="192">
        <v>0</v>
      </c>
      <c r="E785" s="326">
        <v>0</v>
      </c>
      <c r="F785" s="71" t="str">
        <f t="shared" si="169"/>
        <v>-</v>
      </c>
    </row>
    <row r="786" spans="1:6" ht="12.75" customHeight="1" x14ac:dyDescent="0.2">
      <c r="A786" s="70">
        <v>36323</v>
      </c>
      <c r="B786" s="65" t="s">
        <v>1501</v>
      </c>
      <c r="C786" s="278" t="s">
        <v>1502</v>
      </c>
      <c r="D786" s="192">
        <v>0</v>
      </c>
      <c r="E786" s="326">
        <v>0</v>
      </c>
      <c r="F786" s="71" t="str">
        <f t="shared" si="169"/>
        <v>-</v>
      </c>
    </row>
    <row r="787" spans="1:6" ht="12.75" customHeight="1" x14ac:dyDescent="0.2">
      <c r="A787" s="70">
        <v>36324</v>
      </c>
      <c r="B787" s="65" t="s">
        <v>1503</v>
      </c>
      <c r="C787" s="278" t="s">
        <v>1504</v>
      </c>
      <c r="D787" s="192">
        <v>0</v>
      </c>
      <c r="E787" s="326">
        <v>0</v>
      </c>
      <c r="F787" s="71" t="str">
        <f t="shared" si="169"/>
        <v>-</v>
      </c>
    </row>
    <row r="788" spans="1:6" ht="12.75" customHeight="1" x14ac:dyDescent="0.2">
      <c r="A788" s="70">
        <v>36325</v>
      </c>
      <c r="B788" s="65" t="s">
        <v>1505</v>
      </c>
      <c r="C788" s="278" t="s">
        <v>1506</v>
      </c>
      <c r="D788" s="192">
        <v>0</v>
      </c>
      <c r="E788" s="326">
        <v>0</v>
      </c>
      <c r="F788" s="71" t="str">
        <f t="shared" si="169"/>
        <v>-</v>
      </c>
    </row>
    <row r="789" spans="1:6" ht="12.75" customHeight="1" x14ac:dyDescent="0.2">
      <c r="A789" s="70">
        <v>36326</v>
      </c>
      <c r="B789" s="65" t="s">
        <v>1507</v>
      </c>
      <c r="C789" s="278" t="s">
        <v>1508</v>
      </c>
      <c r="D789" s="192">
        <v>0</v>
      </c>
      <c r="E789" s="326">
        <v>0</v>
      </c>
      <c r="F789" s="71" t="str">
        <f t="shared" si="169"/>
        <v>-</v>
      </c>
    </row>
    <row r="790" spans="1:6" ht="12.75" customHeight="1" x14ac:dyDescent="0.2">
      <c r="A790" s="70">
        <v>36327</v>
      </c>
      <c r="B790" s="65" t="s">
        <v>1509</v>
      </c>
      <c r="C790" s="278" t="s">
        <v>1510</v>
      </c>
      <c r="D790" s="192">
        <v>0</v>
      </c>
      <c r="E790" s="326">
        <v>0</v>
      </c>
      <c r="F790" s="71" t="str">
        <f t="shared" si="169"/>
        <v>-</v>
      </c>
    </row>
    <row r="791" spans="1:6" ht="24" x14ac:dyDescent="0.2">
      <c r="A791" s="70">
        <v>36328</v>
      </c>
      <c r="B791" s="65" t="s">
        <v>1511</v>
      </c>
      <c r="C791" s="278" t="s">
        <v>1512</v>
      </c>
      <c r="D791" s="192">
        <v>0</v>
      </c>
      <c r="E791" s="326">
        <v>0</v>
      </c>
      <c r="F791" s="71" t="str">
        <f t="shared" si="169"/>
        <v>-</v>
      </c>
    </row>
    <row r="792" spans="1:6" ht="12" x14ac:dyDescent="0.2">
      <c r="A792" s="70">
        <v>36329</v>
      </c>
      <c r="B792" s="182" t="s">
        <v>1513</v>
      </c>
      <c r="C792" s="278" t="s">
        <v>1514</v>
      </c>
      <c r="D792" s="192">
        <v>0</v>
      </c>
      <c r="E792" s="326">
        <v>0</v>
      </c>
      <c r="F792" s="71" t="str">
        <f t="shared" si="169"/>
        <v>-</v>
      </c>
    </row>
    <row r="793" spans="1:6" ht="12.75" customHeight="1" x14ac:dyDescent="0.2">
      <c r="A793" s="70" t="s">
        <v>1515</v>
      </c>
      <c r="B793" s="182" t="s">
        <v>1516</v>
      </c>
      <c r="C793" s="277" t="s">
        <v>1515</v>
      </c>
      <c r="D793" s="192">
        <v>0</v>
      </c>
      <c r="E793" s="326">
        <v>0</v>
      </c>
      <c r="F793" s="71" t="str">
        <f t="shared" si="169"/>
        <v>-</v>
      </c>
    </row>
    <row r="794" spans="1:6" ht="12.75" customHeight="1" x14ac:dyDescent="0.2">
      <c r="A794" s="70" t="s">
        <v>1517</v>
      </c>
      <c r="B794" s="182" t="s">
        <v>1518</v>
      </c>
      <c r="C794" s="277" t="s">
        <v>1517</v>
      </c>
      <c r="D794" s="192">
        <v>0</v>
      </c>
      <c r="E794" s="326">
        <v>0</v>
      </c>
      <c r="F794" s="71" t="str">
        <f t="shared" si="169"/>
        <v>-</v>
      </c>
    </row>
    <row r="795" spans="1:6" ht="12.75" customHeight="1" x14ac:dyDescent="0.2">
      <c r="A795" s="70" t="s">
        <v>1519</v>
      </c>
      <c r="B795" s="182" t="s">
        <v>1520</v>
      </c>
      <c r="C795" s="277" t="s">
        <v>1519</v>
      </c>
      <c r="D795" s="192">
        <v>0</v>
      </c>
      <c r="E795" s="326">
        <v>0</v>
      </c>
      <c r="F795" s="71" t="str">
        <f t="shared" si="169"/>
        <v>-</v>
      </c>
    </row>
    <row r="796" spans="1:6" ht="12.75" customHeight="1" x14ac:dyDescent="0.2">
      <c r="A796" s="70" t="s">
        <v>1521</v>
      </c>
      <c r="B796" s="182" t="s">
        <v>1522</v>
      </c>
      <c r="C796" s="277" t="s">
        <v>1521</v>
      </c>
      <c r="D796" s="192">
        <v>0</v>
      </c>
      <c r="E796" s="326">
        <v>0</v>
      </c>
      <c r="F796" s="71" t="str">
        <f t="shared" si="169"/>
        <v>-</v>
      </c>
    </row>
    <row r="797" spans="1:6" ht="24" x14ac:dyDescent="0.2">
      <c r="A797" s="70" t="s">
        <v>1523</v>
      </c>
      <c r="B797" s="182" t="s">
        <v>1524</v>
      </c>
      <c r="C797" s="277" t="s">
        <v>1523</v>
      </c>
      <c r="D797" s="192">
        <v>0</v>
      </c>
      <c r="E797" s="326">
        <v>0</v>
      </c>
      <c r="F797" s="71" t="str">
        <f t="shared" si="169"/>
        <v>-</v>
      </c>
    </row>
    <row r="798" spans="1:6" ht="24" x14ac:dyDescent="0.2">
      <c r="A798" s="70" t="s">
        <v>1525</v>
      </c>
      <c r="B798" s="182" t="s">
        <v>1526</v>
      </c>
      <c r="C798" s="277" t="s">
        <v>1525</v>
      </c>
      <c r="D798" s="192">
        <v>0</v>
      </c>
      <c r="E798" s="326">
        <v>0</v>
      </c>
      <c r="F798" s="71" t="str">
        <f t="shared" si="169"/>
        <v>-</v>
      </c>
    </row>
    <row r="799" spans="1:6" ht="12.75" customHeight="1" x14ac:dyDescent="0.2">
      <c r="A799" s="70" t="s">
        <v>1527</v>
      </c>
      <c r="B799" s="182" t="s">
        <v>1528</v>
      </c>
      <c r="C799" s="277" t="s">
        <v>1527</v>
      </c>
      <c r="D799" s="192">
        <v>0</v>
      </c>
      <c r="E799" s="326">
        <v>0</v>
      </c>
      <c r="F799" s="71" t="str">
        <f t="shared" si="169"/>
        <v>-</v>
      </c>
    </row>
    <row r="800" spans="1:6" ht="24" x14ac:dyDescent="0.2">
      <c r="A800" s="70" t="s">
        <v>1529</v>
      </c>
      <c r="B800" s="182" t="s">
        <v>1530</v>
      </c>
      <c r="C800" s="277" t="s">
        <v>1529</v>
      </c>
      <c r="D800" s="192">
        <v>0</v>
      </c>
      <c r="E800" s="326">
        <v>0</v>
      </c>
      <c r="F800" s="71" t="str">
        <f t="shared" si="169"/>
        <v>-</v>
      </c>
    </row>
    <row r="801" spans="1:6" ht="12.75" customHeight="1" x14ac:dyDescent="0.2">
      <c r="A801" s="63" t="s">
        <v>1531</v>
      </c>
      <c r="B801" s="244" t="s">
        <v>1532</v>
      </c>
      <c r="C801" s="248" t="s">
        <v>1531</v>
      </c>
      <c r="D801" s="194">
        <v>0</v>
      </c>
      <c r="E801" s="326">
        <v>0</v>
      </c>
      <c r="F801" s="45" t="str">
        <f t="shared" si="169"/>
        <v>-</v>
      </c>
    </row>
    <row r="802" spans="1:6" ht="12.75" customHeight="1" x14ac:dyDescent="0.2">
      <c r="A802" s="63" t="s">
        <v>1533</v>
      </c>
      <c r="B802" s="244" t="s">
        <v>1534</v>
      </c>
      <c r="C802" s="248" t="s">
        <v>1533</v>
      </c>
      <c r="D802" s="194">
        <v>0</v>
      </c>
      <c r="E802" s="326">
        <v>0</v>
      </c>
      <c r="F802" s="45" t="str">
        <f t="shared" si="169"/>
        <v>-</v>
      </c>
    </row>
    <row r="803" spans="1:6" ht="24" x14ac:dyDescent="0.2">
      <c r="A803" s="63" t="s">
        <v>1535</v>
      </c>
      <c r="B803" s="244" t="s">
        <v>1536</v>
      </c>
      <c r="C803" s="248" t="s">
        <v>1535</v>
      </c>
      <c r="D803" s="194">
        <v>0</v>
      </c>
      <c r="E803" s="326">
        <v>0</v>
      </c>
      <c r="F803" s="45" t="str">
        <f t="shared" si="169"/>
        <v>-</v>
      </c>
    </row>
    <row r="804" spans="1:6" ht="24" x14ac:dyDescent="0.2">
      <c r="A804" s="70" t="s">
        <v>1537</v>
      </c>
      <c r="B804" s="182" t="s">
        <v>1538</v>
      </c>
      <c r="C804" s="277" t="s">
        <v>1537</v>
      </c>
      <c r="D804" s="192">
        <v>0</v>
      </c>
      <c r="E804" s="326">
        <v>0</v>
      </c>
      <c r="F804" s="71" t="str">
        <f t="shared" si="169"/>
        <v>-</v>
      </c>
    </row>
    <row r="805" spans="1:6" ht="24" x14ac:dyDescent="0.2">
      <c r="A805" s="70" t="s">
        <v>1539</v>
      </c>
      <c r="B805" s="182" t="s">
        <v>1540</v>
      </c>
      <c r="C805" s="277" t="s">
        <v>1539</v>
      </c>
      <c r="D805" s="192">
        <v>0</v>
      </c>
      <c r="E805" s="326">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9943.8799999999992</v>
      </c>
      <c r="E855" s="194">
        <v>9163.5300000000007</v>
      </c>
      <c r="F855" s="45">
        <f t="shared" si="169"/>
        <v>92.152459603293707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8">
        <v>0</v>
      </c>
      <c r="F1013" s="71" t="str">
        <f t="shared" si="173"/>
        <v>-</v>
      </c>
    </row>
    <row r="1014" spans="1:6" ht="24" x14ac:dyDescent="0.2">
      <c r="A1014" s="70" t="s">
        <v>1956</v>
      </c>
      <c r="B1014" s="65" t="s">
        <v>1957</v>
      </c>
      <c r="C1014" s="278" t="s">
        <v>1956</v>
      </c>
      <c r="D1014" s="283">
        <v>0</v>
      </c>
      <c r="E1014" s="328">
        <v>0</v>
      </c>
      <c r="F1014" s="71" t="str">
        <f t="shared" si="173"/>
        <v>-</v>
      </c>
    </row>
    <row r="1015" spans="1:6" ht="24" x14ac:dyDescent="0.2">
      <c r="A1015" s="70">
        <v>26454</v>
      </c>
      <c r="B1015" s="65" t="s">
        <v>1958</v>
      </c>
      <c r="C1015" s="278" t="s">
        <v>1959</v>
      </c>
      <c r="D1015" s="283">
        <v>0</v>
      </c>
      <c r="E1015" s="328">
        <v>0</v>
      </c>
      <c r="F1015" s="71" t="str">
        <f t="shared" si="173"/>
        <v>-</v>
      </c>
    </row>
    <row r="1016" spans="1:6" ht="12.75" customHeight="1" x14ac:dyDescent="0.2">
      <c r="A1016" s="70" t="s">
        <v>1960</v>
      </c>
      <c r="B1016" s="65" t="s">
        <v>1961</v>
      </c>
      <c r="C1016" s="278" t="s">
        <v>1960</v>
      </c>
      <c r="D1016" s="283">
        <v>0</v>
      </c>
      <c r="E1016" s="328">
        <v>0</v>
      </c>
      <c r="F1016" s="71" t="str">
        <f t="shared" si="173"/>
        <v>-</v>
      </c>
    </row>
    <row r="1017" spans="1:6" ht="36" x14ac:dyDescent="0.2">
      <c r="A1017" s="70" t="s">
        <v>1962</v>
      </c>
      <c r="B1017" s="65" t="s">
        <v>1963</v>
      </c>
      <c r="C1017" s="278" t="s">
        <v>1964</v>
      </c>
      <c r="D1017" s="283">
        <v>0</v>
      </c>
      <c r="E1017" s="328">
        <v>0</v>
      </c>
      <c r="F1017" s="71" t="str">
        <f t="shared" si="173"/>
        <v>-</v>
      </c>
    </row>
    <row r="1018" spans="1:6" ht="12.75" customHeight="1" x14ac:dyDescent="0.2">
      <c r="A1018" s="70" t="s">
        <v>1965</v>
      </c>
      <c r="B1018" s="65" t="s">
        <v>1966</v>
      </c>
      <c r="C1018" s="278" t="s">
        <v>1965</v>
      </c>
      <c r="D1018" s="283">
        <v>0</v>
      </c>
      <c r="E1018" s="328">
        <v>0</v>
      </c>
      <c r="F1018" s="71" t="str">
        <f t="shared" si="173"/>
        <v>-</v>
      </c>
    </row>
    <row r="1019" spans="1:6" ht="24" x14ac:dyDescent="0.2">
      <c r="A1019" s="73">
        <v>26534</v>
      </c>
      <c r="B1019" s="74" t="s">
        <v>1967</v>
      </c>
      <c r="C1019" s="279" t="s">
        <v>1968</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323" sqref="D32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1978</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738151.19000000006</v>
      </c>
      <c r="E6" s="180">
        <f t="shared" si="0"/>
        <v>776007.44</v>
      </c>
      <c r="F6" s="181">
        <f t="shared" ref="F6:F298" si="1">IF(D6&gt;0,IF(E6/D6&gt;=100,"&gt;&gt;100",E6/D6*100),"-")</f>
        <v>105.12852251853715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665438.94000000006</v>
      </c>
      <c r="E7" s="79">
        <f t="shared" si="2"/>
        <v>729763.12</v>
      </c>
      <c r="F7" s="71">
        <f t="shared" si="1"/>
        <v>109.66642859824222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665438.94000000006</v>
      </c>
      <c r="E12" s="79">
        <f t="shared" si="3"/>
        <v>729763.12</v>
      </c>
      <c r="F12" s="71">
        <f t="shared" si="1"/>
        <v>109.66642859824222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648412.25000000012</v>
      </c>
      <c r="E13" s="79">
        <f t="shared" si="4"/>
        <v>683012.6</v>
      </c>
      <c r="F13" s="71">
        <f t="shared" si="1"/>
        <v>105.33616537935546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1063656.8600000001</v>
      </c>
      <c r="E15" s="192">
        <v>1109653.97</v>
      </c>
      <c r="F15" s="71">
        <f t="shared" si="1"/>
        <v>104.32443128322417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415244.61</v>
      </c>
      <c r="E18" s="192">
        <v>426641.37</v>
      </c>
      <c r="F18" s="71">
        <f t="shared" si="1"/>
        <v>102.74458950833822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0</v>
      </c>
      <c r="E19" s="79">
        <f t="shared" si="5"/>
        <v>29331.450000000012</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105514.95</v>
      </c>
      <c r="E20" s="192">
        <v>105514.95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485.77</v>
      </c>
      <c r="E21" s="192">
        <v>485.77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141974.19</v>
      </c>
      <c r="E22" s="192">
        <v>146277.89000000001</v>
      </c>
      <c r="F22" s="71">
        <f t="shared" si="1"/>
        <v>103.03132562334041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6793.75</v>
      </c>
      <c r="E24" s="192">
        <v>6793.75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8766.7099999999991</v>
      </c>
      <c r="E25" s="192">
        <v>8766.7099999999991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48353.38</v>
      </c>
      <c r="E26" s="192">
        <v>50856.88</v>
      </c>
      <c r="F26" s="71">
        <f t="shared" si="1"/>
        <v>105.17750775643813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311888.75</v>
      </c>
      <c r="E28" s="192">
        <v>289364.5</v>
      </c>
      <c r="F28" s="71">
        <f t="shared" si="1"/>
        <v>92.778113990966332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17026.689999999999</v>
      </c>
      <c r="E35" s="79">
        <f t="shared" si="7"/>
        <v>17419.07</v>
      </c>
      <c r="F35" s="71">
        <f t="shared" si="1"/>
        <v>102.30449958271397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16437.95</v>
      </c>
      <c r="E36" s="192">
        <v>16861.759999999998</v>
      </c>
      <c r="F36" s="71">
        <f t="shared" si="1"/>
        <v>102.57824120404307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751.32</v>
      </c>
      <c r="E37" s="192">
        <v>751.32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162.58000000000001</v>
      </c>
      <c r="E40" s="192">
        <v>194.01</v>
      </c>
      <c r="F40" s="71">
        <f t="shared" si="1"/>
        <v>119.33202115881411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13255</v>
      </c>
      <c r="E54" s="192">
        <v>13255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13255</v>
      </c>
      <c r="E55" s="192">
        <v>13255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72712.25</v>
      </c>
      <c r="E69" s="79">
        <f>E70+E82+E88+E119+E135+E147+E165+E171</f>
        <v>46244.319999999992</v>
      </c>
      <c r="F69" s="71">
        <f t="shared" si="1"/>
        <v>63.599077184380889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90.81</v>
      </c>
      <c r="E82" s="79">
        <f>SUM(E83:E85)-E86+E87</f>
        <v>917.34</v>
      </c>
      <c r="F82" s="71">
        <f t="shared" si="1"/>
        <v>1010.1750908490254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90.81</v>
      </c>
      <c r="E87" s="192">
        <v>917.34</v>
      </c>
      <c r="F87" s="71">
        <f t="shared" si="1"/>
        <v>1010.1750908490254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30199.21</v>
      </c>
      <c r="E147" s="79">
        <f t="shared" si="24"/>
        <v>45326.979999999996</v>
      </c>
      <c r="F147" s="71">
        <f t="shared" si="1"/>
        <v>150.09326402909213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44326.46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44326.46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30199.21</v>
      </c>
      <c r="E162" s="192">
        <v>1000.52</v>
      </c>
      <c r="F162" s="71">
        <f t="shared" si="1"/>
        <v>3.3130667987672524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42422.23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42422.23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738151.19</v>
      </c>
      <c r="E176" s="79">
        <f>E177+E251</f>
        <v>776007.44</v>
      </c>
      <c r="F176" s="71">
        <f t="shared" si="1"/>
        <v>105.12852251853715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48042.85</v>
      </c>
      <c r="E177" s="79">
        <f>E178+E197+E203+E219+E247+E248</f>
        <v>50013.63</v>
      </c>
      <c r="F177" s="71">
        <f t="shared" si="1"/>
        <v>104.10212966133359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48042.85</v>
      </c>
      <c r="E178" s="79">
        <f>SUM(E179:E181)+E185+E186+SUM(E194:E196)</f>
        <v>47583.81</v>
      </c>
      <c r="F178" s="71">
        <f t="shared" si="1"/>
        <v>99.044519631953548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40864.31</v>
      </c>
      <c r="E179" s="192">
        <v>43082.09</v>
      </c>
      <c r="F179" s="71">
        <f t="shared" si="1"/>
        <v>105.42718083334822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5222.55</v>
      </c>
      <c r="E180" s="192">
        <v>4501.67</v>
      </c>
      <c r="F180" s="71">
        <f t="shared" si="1"/>
        <v>86.196781265856714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7.0000000000000007E-2</v>
      </c>
      <c r="E181" s="79">
        <f t="shared" si="28"/>
        <v>0.05</v>
      </c>
      <c r="F181" s="71">
        <f t="shared" si="1"/>
        <v>71.428571428571431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7.0000000000000007E-2</v>
      </c>
      <c r="E184" s="192">
        <v>0.05</v>
      </c>
      <c r="F184" s="71">
        <f t="shared" si="1"/>
        <v>71.428571428571431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60.85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1895.07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2429.8200000000002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690108.34</v>
      </c>
      <c r="E251" s="79">
        <f>+E252+E255-E264+E274+E291</f>
        <v>725993.80999999994</v>
      </c>
      <c r="F251" s="71">
        <f t="shared" si="1"/>
        <v>105.19997628198495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662273.25</v>
      </c>
      <c r="E252" s="79">
        <f>E253-E254</f>
        <v>729763.12</v>
      </c>
      <c r="F252" s="71">
        <f t="shared" si="1"/>
        <v>110.19063807876886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662273.25</v>
      </c>
      <c r="E253" s="192">
        <v>729763.12</v>
      </c>
      <c r="F253" s="71">
        <f t="shared" si="1"/>
        <v>110.19063807876886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27835.09</v>
      </c>
      <c r="E255" s="79">
        <f>E256-E260</f>
        <v>-48095.77</v>
      </c>
      <c r="F255" s="71">
        <f t="shared" si="1"/>
        <v>-172.7882683332441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27835.09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27835.09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48095.77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48095.77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44326.46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44326.46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44326.46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30199.21</v>
      </c>
      <c r="E303" s="192">
        <v>45326.98</v>
      </c>
      <c r="F303" s="71">
        <f t="shared" si="43"/>
        <v>150.09326402909218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90.81</v>
      </c>
      <c r="E308" s="192">
        <v>917.34</v>
      </c>
      <c r="F308" s="71">
        <f t="shared" si="43"/>
        <v>1010.1750908490254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651.63</v>
      </c>
      <c r="E335" s="327">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270.89999999999998</v>
      </c>
      <c r="E336" s="192">
        <v>375.85</v>
      </c>
      <c r="F336" s="71">
        <f t="shared" si="43"/>
        <v>138.74123292727947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47771.95</v>
      </c>
      <c r="E337" s="192">
        <v>47207.96</v>
      </c>
      <c r="F337" s="71">
        <f t="shared" si="43"/>
        <v>98.819411809649807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192">
        <v>2429.8200000000002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H134" sqref="H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571252.74</v>
      </c>
      <c r="E114" s="60">
        <f t="shared" si="22"/>
        <v>688366.83</v>
      </c>
      <c r="F114" s="45">
        <f t="shared" si="1"/>
        <v>120.50127409454525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558664.38</v>
      </c>
      <c r="E115" s="60">
        <f t="shared" si="23"/>
        <v>677061.44</v>
      </c>
      <c r="F115" s="45">
        <f t="shared" si="1"/>
        <v>121.1928779135695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558664.38</v>
      </c>
      <c r="E117" s="194">
        <v>677061.44</v>
      </c>
      <c r="F117" s="45">
        <f t="shared" si="1"/>
        <v>121.1928779135695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12588.36</v>
      </c>
      <c r="E126" s="194">
        <v>11305.39</v>
      </c>
      <c r="F126" s="45">
        <f t="shared" si="1"/>
        <v>89.808283207661674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571252.74</v>
      </c>
      <c r="E141" s="81">
        <f t="shared" si="28"/>
        <v>688366.83</v>
      </c>
      <c r="F141" s="61">
        <f t="shared" si="1"/>
        <v>120.50127409454525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H21" sqref="H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26358.61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26358.61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26358.61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6">
        <v>0</v>
      </c>
      <c r="E9" s="329">
        <v>26358.61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6">
        <v>0</v>
      </c>
      <c r="E10" s="329">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6">
        <v>0</v>
      </c>
      <c r="E11" s="329">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6">
        <v>0</v>
      </c>
      <c r="E12" s="329">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6">
        <v>0</v>
      </c>
      <c r="E13" s="329">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329">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329">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329">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329">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329">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329">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F107" sqref="F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48042.85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649760.58000000007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1762.65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594261.72000000009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518676.67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66307.23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3.55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9163.5300000000007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110.74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53228.12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508.09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647789.79999999993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1227.9000000000001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592825.68999999994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516458.89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67028.11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9224.3799999999992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110.74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53228.12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508.09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50013.630000000121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375.85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375.85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375.85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375.85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49637.78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2429.8200000000002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47207.96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1980</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11880</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1978</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1981</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1980</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KomarnicaNovo2</cp:lastModifiedBy>
  <cp:lastPrinted>2026-01-29T08:24:43Z</cp:lastPrinted>
  <dcterms:created xsi:type="dcterms:W3CDTF">2022-04-01T05:14:30Z</dcterms:created>
  <dcterms:modified xsi:type="dcterms:W3CDTF">2026-01-29T08:25:43Z</dcterms:modified>
</cp:coreProperties>
</file>