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D:\JOSIPA\FINANCIJSKI IZVJEŠTAJI\FINANCIJSKI IZVJEŠTAJI 2026\FI 1-6-2026\"/>
    </mc:Choice>
  </mc:AlternateContent>
  <bookViews>
    <workbookView xWindow="0" yWindow="0" windowWidth="28800" windowHeight="1231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c r="F343" i="9"/>
  <c r="F342" i="9"/>
  <c r="F341" i="9"/>
  <c r="M340" i="9"/>
  <c r="F340" i="9" s="1"/>
  <c r="B340" i="9" s="1"/>
  <c r="L340" i="9"/>
  <c r="E340" i="9"/>
  <c r="H339" i="9"/>
  <c r="G339" i="9"/>
  <c r="F339" i="9"/>
  <c r="E339" i="9"/>
  <c r="B339" i="9"/>
  <c r="F338" i="9"/>
  <c r="F337" i="9"/>
  <c r="F336" i="9"/>
  <c r="F335" i="9"/>
  <c r="H334" i="9"/>
  <c r="G334" i="9"/>
  <c r="F334" i="9"/>
  <c r="E334" i="9"/>
  <c r="B334" i="9" s="1"/>
  <c r="F333" i="9"/>
  <c r="H332" i="9"/>
  <c r="G332" i="9"/>
  <c r="E332" i="9" s="1"/>
  <c r="F332" i="9"/>
  <c r="B332" i="9"/>
  <c r="H331" i="9"/>
  <c r="G331" i="9"/>
  <c r="F331" i="9"/>
  <c r="E331" i="9"/>
  <c r="B331" i="9" s="1"/>
  <c r="H330" i="9"/>
  <c r="E330" i="9" s="1"/>
  <c r="B330" i="9" s="1"/>
  <c r="G330" i="9"/>
  <c r="F330" i="9"/>
  <c r="H329" i="9"/>
  <c r="G329" i="9"/>
  <c r="E329" i="9" s="1"/>
  <c r="B329" i="9" s="1"/>
  <c r="F329" i="9"/>
  <c r="H328" i="9"/>
  <c r="G328" i="9"/>
  <c r="F328" i="9"/>
  <c r="H327" i="9"/>
  <c r="G327" i="9"/>
  <c r="F327" i="9"/>
  <c r="H326" i="9"/>
  <c r="G326" i="9"/>
  <c r="F326" i="9"/>
  <c r="H325" i="9"/>
  <c r="G325" i="9"/>
  <c r="F325" i="9"/>
  <c r="H324" i="9"/>
  <c r="G324" i="9"/>
  <c r="E324" i="9" s="1"/>
  <c r="F324" i="9"/>
  <c r="B324" i="9"/>
  <c r="H323" i="9"/>
  <c r="G323" i="9"/>
  <c r="E323" i="9" s="1"/>
  <c r="B323" i="9" s="1"/>
  <c r="F323" i="9"/>
  <c r="H322" i="9"/>
  <c r="E322" i="9" s="1"/>
  <c r="G322" i="9"/>
  <c r="F322" i="9"/>
  <c r="H321" i="9"/>
  <c r="G321" i="9"/>
  <c r="F321" i="9"/>
  <c r="H320" i="9"/>
  <c r="G320" i="9"/>
  <c r="E320" i="9" s="1"/>
  <c r="B320" i="9" s="1"/>
  <c r="F320" i="9"/>
  <c r="H319" i="9"/>
  <c r="G319" i="9"/>
  <c r="E319" i="9" s="1"/>
  <c r="B319" i="9" s="1"/>
  <c r="F319" i="9"/>
  <c r="H318" i="9"/>
  <c r="G318" i="9"/>
  <c r="F318" i="9"/>
  <c r="E318" i="9"/>
  <c r="B318" i="9" s="1"/>
  <c r="H317" i="9"/>
  <c r="G317" i="9"/>
  <c r="F317" i="9"/>
  <c r="E317" i="9"/>
  <c r="H316" i="9"/>
  <c r="G316" i="9"/>
  <c r="E316" i="9" s="1"/>
  <c r="F316" i="9"/>
  <c r="B316" i="9" s="1"/>
  <c r="F315" i="9"/>
  <c r="F314" i="9"/>
  <c r="F313" i="9"/>
  <c r="H312" i="9"/>
  <c r="G312" i="9"/>
  <c r="E312" i="9" s="1"/>
  <c r="F312" i="9"/>
  <c r="B312" i="9"/>
  <c r="H311" i="9"/>
  <c r="G311" i="9"/>
  <c r="F311" i="9"/>
  <c r="H310" i="9"/>
  <c r="G310" i="9"/>
  <c r="F310" i="9"/>
  <c r="F309" i="9"/>
  <c r="F308" i="9"/>
  <c r="H307" i="9"/>
  <c r="G307" i="9"/>
  <c r="F307" i="9"/>
  <c r="F306" i="9"/>
  <c r="H305" i="9"/>
  <c r="E305" i="9" s="1"/>
  <c r="G305" i="9"/>
  <c r="F305" i="9"/>
  <c r="B305" i="9"/>
  <c r="H304" i="9"/>
  <c r="G304" i="9"/>
  <c r="F304" i="9"/>
  <c r="E304" i="9"/>
  <c r="B304" i="9" s="1"/>
  <c r="H303" i="9"/>
  <c r="G303" i="9"/>
  <c r="F303" i="9"/>
  <c r="F302" i="9"/>
  <c r="F301" i="9"/>
  <c r="F300" i="9"/>
  <c r="F299" i="9"/>
  <c r="F297" i="9"/>
  <c r="L296" i="9"/>
  <c r="F296" i="9" s="1"/>
  <c r="H296" i="9"/>
  <c r="F295" i="9"/>
  <c r="I294" i="9"/>
  <c r="H294" i="9"/>
  <c r="F294" i="9"/>
  <c r="E293" i="9"/>
  <c r="M292" i="9"/>
  <c r="L292" i="9"/>
  <c r="F292" i="9"/>
  <c r="B292" i="9" s="1"/>
  <c r="E292" i="9"/>
  <c r="M291" i="9"/>
  <c r="L291" i="9"/>
  <c r="F291" i="9" s="1"/>
  <c r="B291" i="9" s="1"/>
  <c r="E291" i="9"/>
  <c r="M290" i="9"/>
  <c r="F290" i="9" s="1"/>
  <c r="L290" i="9"/>
  <c r="E290" i="9"/>
  <c r="B290" i="9"/>
  <c r="M289" i="9"/>
  <c r="L289" i="9"/>
  <c r="F289" i="9"/>
  <c r="E289" i="9"/>
  <c r="B289" i="9" s="1"/>
  <c r="M288" i="9"/>
  <c r="F288" i="9" s="1"/>
  <c r="L288" i="9"/>
  <c r="E288" i="9"/>
  <c r="B288" i="9"/>
  <c r="M287" i="9"/>
  <c r="L287" i="9"/>
  <c r="F287" i="9" s="1"/>
  <c r="E287" i="9"/>
  <c r="B287" i="9"/>
  <c r="M286" i="9"/>
  <c r="L286" i="9"/>
  <c r="F286" i="9"/>
  <c r="E286" i="9"/>
  <c r="B286" i="9" s="1"/>
  <c r="M285" i="9"/>
  <c r="L285" i="9"/>
  <c r="F285" i="9"/>
  <c r="E285" i="9"/>
  <c r="M284" i="9"/>
  <c r="L284" i="9"/>
  <c r="F284" i="9"/>
  <c r="B284" i="9" s="1"/>
  <c r="E284" i="9"/>
  <c r="M283" i="9"/>
  <c r="L283" i="9"/>
  <c r="E283" i="9"/>
  <c r="M282" i="9"/>
  <c r="F282" i="9" s="1"/>
  <c r="B282" i="9" s="1"/>
  <c r="L282" i="9"/>
  <c r="E282" i="9"/>
  <c r="M281" i="9"/>
  <c r="L281" i="9"/>
  <c r="F281" i="9"/>
  <c r="E281" i="9"/>
  <c r="B281" i="9" s="1"/>
  <c r="M280" i="9"/>
  <c r="F280" i="9" s="1"/>
  <c r="B280" i="9" s="1"/>
  <c r="L280" i="9"/>
  <c r="E280" i="9"/>
  <c r="M279" i="9"/>
  <c r="L279" i="9"/>
  <c r="F279" i="9" s="1"/>
  <c r="E279" i="9"/>
  <c r="B279" i="9"/>
  <c r="M278" i="9"/>
  <c r="L278" i="9"/>
  <c r="F278" i="9"/>
  <c r="E278" i="9"/>
  <c r="B278" i="9" s="1"/>
  <c r="M277" i="9"/>
  <c r="L277" i="9"/>
  <c r="F277" i="9" s="1"/>
  <c r="E277" i="9"/>
  <c r="M276" i="9"/>
  <c r="L276" i="9"/>
  <c r="F276" i="9" s="1"/>
  <c r="B276" i="9" s="1"/>
  <c r="E276" i="9"/>
  <c r="M275" i="9"/>
  <c r="L275" i="9"/>
  <c r="E275" i="9"/>
  <c r="M274" i="9"/>
  <c r="F274" i="9" s="1"/>
  <c r="B274" i="9" s="1"/>
  <c r="L274" i="9"/>
  <c r="E274" i="9"/>
  <c r="M273" i="9"/>
  <c r="L273" i="9"/>
  <c r="F273" i="9"/>
  <c r="E273" i="9"/>
  <c r="B273" i="9" s="1"/>
  <c r="M272" i="9"/>
  <c r="F272" i="9" s="1"/>
  <c r="B272" i="9" s="1"/>
  <c r="L272" i="9"/>
  <c r="E272" i="9"/>
  <c r="M271" i="9"/>
  <c r="L271" i="9"/>
  <c r="F271" i="9" s="1"/>
  <c r="E271" i="9"/>
  <c r="B271" i="9" s="1"/>
  <c r="M270" i="9"/>
  <c r="L270" i="9"/>
  <c r="F270" i="9"/>
  <c r="E270" i="9"/>
  <c r="M269" i="9"/>
  <c r="L269" i="9"/>
  <c r="F269" i="9" s="1"/>
  <c r="E269" i="9"/>
  <c r="M268" i="9"/>
  <c r="L268" i="9"/>
  <c r="F268" i="9" s="1"/>
  <c r="B268" i="9" s="1"/>
  <c r="E268" i="9"/>
  <c r="M267" i="9"/>
  <c r="L267" i="9"/>
  <c r="F267" i="9" s="1"/>
  <c r="B267" i="9" s="1"/>
  <c r="E267" i="9"/>
  <c r="M266" i="9"/>
  <c r="F266" i="9" s="1"/>
  <c r="L266" i="9"/>
  <c r="E266" i="9"/>
  <c r="B266" i="9"/>
  <c r="M265" i="9"/>
  <c r="L265" i="9"/>
  <c r="F265" i="9"/>
  <c r="E265" i="9"/>
  <c r="B265" i="9" s="1"/>
  <c r="M264" i="9"/>
  <c r="F264" i="9" s="1"/>
  <c r="L264" i="9"/>
  <c r="E264" i="9"/>
  <c r="B264" i="9"/>
  <c r="M263" i="9"/>
  <c r="L263" i="9"/>
  <c r="F263" i="9" s="1"/>
  <c r="E263" i="9"/>
  <c r="B263" i="9" s="1"/>
  <c r="M262" i="9"/>
  <c r="L262" i="9"/>
  <c r="F262" i="9"/>
  <c r="E262" i="9"/>
  <c r="M261" i="9"/>
  <c r="L261" i="9"/>
  <c r="F261" i="9"/>
  <c r="E261" i="9"/>
  <c r="M260" i="9"/>
  <c r="L260" i="9"/>
  <c r="F260" i="9"/>
  <c r="B260" i="9" s="1"/>
  <c r="E260" i="9"/>
  <c r="M259" i="9"/>
  <c r="L259" i="9"/>
  <c r="F259" i="9" s="1"/>
  <c r="B259" i="9" s="1"/>
  <c r="E259" i="9"/>
  <c r="M258" i="9"/>
  <c r="F258" i="9" s="1"/>
  <c r="L258" i="9"/>
  <c r="E258" i="9"/>
  <c r="B258" i="9"/>
  <c r="M257" i="9"/>
  <c r="L257" i="9"/>
  <c r="F257" i="9"/>
  <c r="E257" i="9"/>
  <c r="B257" i="9" s="1"/>
  <c r="M256" i="9"/>
  <c r="F256" i="9" s="1"/>
  <c r="L256" i="9"/>
  <c r="E256" i="9"/>
  <c r="B256" i="9"/>
  <c r="M255" i="9"/>
  <c r="L255" i="9"/>
  <c r="F255" i="9" s="1"/>
  <c r="E255" i="9"/>
  <c r="B255" i="9"/>
  <c r="M254" i="9"/>
  <c r="L254" i="9"/>
  <c r="F254" i="9"/>
  <c r="E254" i="9"/>
  <c r="B254" i="9" s="1"/>
  <c r="M253" i="9"/>
  <c r="L253" i="9"/>
  <c r="F253" i="9"/>
  <c r="E253" i="9"/>
  <c r="M252" i="9"/>
  <c r="L252" i="9"/>
  <c r="F252" i="9"/>
  <c r="B252" i="9" s="1"/>
  <c r="E252" i="9"/>
  <c r="M251" i="9"/>
  <c r="L251" i="9"/>
  <c r="E251" i="9"/>
  <c r="M250" i="9"/>
  <c r="F250" i="9" s="1"/>
  <c r="B250" i="9" s="1"/>
  <c r="L250" i="9"/>
  <c r="E250" i="9"/>
  <c r="M249" i="9"/>
  <c r="L249" i="9"/>
  <c r="F249" i="9"/>
  <c r="E249" i="9"/>
  <c r="B249" i="9" s="1"/>
  <c r="M248" i="9"/>
  <c r="F248" i="9" s="1"/>
  <c r="B248" i="9" s="1"/>
  <c r="L248" i="9"/>
  <c r="E248" i="9"/>
  <c r="M247" i="9"/>
  <c r="L247" i="9"/>
  <c r="F247" i="9" s="1"/>
  <c r="E247" i="9"/>
  <c r="B247" i="9"/>
  <c r="M246" i="9"/>
  <c r="L246" i="9"/>
  <c r="F246" i="9"/>
  <c r="E246" i="9"/>
  <c r="B246" i="9" s="1"/>
  <c r="M245" i="9"/>
  <c r="L245" i="9"/>
  <c r="F245" i="9" s="1"/>
  <c r="E245" i="9"/>
  <c r="M244" i="9"/>
  <c r="L244" i="9"/>
  <c r="E244" i="9"/>
  <c r="M243" i="9"/>
  <c r="L243" i="9"/>
  <c r="E243" i="9"/>
  <c r="M242" i="9"/>
  <c r="F242" i="9" s="1"/>
  <c r="B242" i="9" s="1"/>
  <c r="L242" i="9"/>
  <c r="E242" i="9"/>
  <c r="M241" i="9"/>
  <c r="L241" i="9"/>
  <c r="F241" i="9"/>
  <c r="E241" i="9"/>
  <c r="B241" i="9" s="1"/>
  <c r="M240" i="9"/>
  <c r="L240" i="9"/>
  <c r="F240" i="9" s="1"/>
  <c r="B240" i="9" s="1"/>
  <c r="E240" i="9"/>
  <c r="M239" i="9"/>
  <c r="L239" i="9"/>
  <c r="F239" i="9" s="1"/>
  <c r="E239" i="9"/>
  <c r="B239" i="9" s="1"/>
  <c r="M238" i="9"/>
  <c r="L238" i="9"/>
  <c r="E238" i="9"/>
  <c r="M237" i="9"/>
  <c r="L237" i="9"/>
  <c r="E237" i="9"/>
  <c r="M236" i="9"/>
  <c r="L236" i="9"/>
  <c r="E236" i="9"/>
  <c r="M235" i="9"/>
  <c r="L235" i="9"/>
  <c r="F235" i="9" s="1"/>
  <c r="B235" i="9" s="1"/>
  <c r="E235" i="9"/>
  <c r="M234" i="9"/>
  <c r="F234" i="9" s="1"/>
  <c r="L234" i="9"/>
  <c r="E234" i="9"/>
  <c r="B234" i="9"/>
  <c r="M233" i="9"/>
  <c r="L233" i="9"/>
  <c r="F233" i="9"/>
  <c r="E233" i="9"/>
  <c r="B233" i="9" s="1"/>
  <c r="M232" i="9"/>
  <c r="F232" i="9" s="1"/>
  <c r="L232" i="9"/>
  <c r="E232" i="9"/>
  <c r="B232" i="9"/>
  <c r="M231" i="9"/>
  <c r="L231" i="9"/>
  <c r="F231" i="9" s="1"/>
  <c r="E231" i="9"/>
  <c r="B231" i="9" s="1"/>
  <c r="M230" i="9"/>
  <c r="L230" i="9"/>
  <c r="F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G54" i="9"/>
  <c r="F54" i="9"/>
  <c r="E54" i="9"/>
  <c r="B54" i="9" s="1"/>
  <c r="H53" i="9"/>
  <c r="G53" i="9"/>
  <c r="E53" i="9" s="1"/>
  <c r="B53" i="9" s="1"/>
  <c r="F53" i="9"/>
  <c r="H52" i="9"/>
  <c r="G52" i="9"/>
  <c r="E52" i="9" s="1"/>
  <c r="B52" i="9" s="1"/>
  <c r="F52" i="9"/>
  <c r="H51" i="9"/>
  <c r="G51" i="9"/>
  <c r="F51" i="9"/>
  <c r="H50" i="9"/>
  <c r="E50" i="9" s="1"/>
  <c r="B50" i="9" s="1"/>
  <c r="G50" i="9"/>
  <c r="F50" i="9"/>
  <c r="H49" i="9"/>
  <c r="G49" i="9"/>
  <c r="F49" i="9"/>
  <c r="H48" i="9"/>
  <c r="G48" i="9"/>
  <c r="F48" i="9"/>
  <c r="H47" i="9"/>
  <c r="E47" i="9" s="1"/>
  <c r="B47" i="9" s="1"/>
  <c r="G47" i="9"/>
  <c r="F47" i="9"/>
  <c r="H46" i="9"/>
  <c r="G46" i="9"/>
  <c r="F46" i="9"/>
  <c r="E46" i="9"/>
  <c r="B46" i="9" s="1"/>
  <c r="H45" i="9"/>
  <c r="G45" i="9"/>
  <c r="E45" i="9" s="1"/>
  <c r="B45" i="9" s="1"/>
  <c r="F45" i="9"/>
  <c r="H44" i="9"/>
  <c r="G44" i="9"/>
  <c r="E44" i="9" s="1"/>
  <c r="F44" i="9"/>
  <c r="H43" i="9"/>
  <c r="G43" i="9"/>
  <c r="E43" i="9" s="1"/>
  <c r="B43" i="9" s="1"/>
  <c r="F43" i="9"/>
  <c r="H42" i="9"/>
  <c r="E42" i="9" s="1"/>
  <c r="B42" i="9" s="1"/>
  <c r="G42" i="9"/>
  <c r="F42" i="9"/>
  <c r="H41" i="9"/>
  <c r="G41" i="9"/>
  <c r="F41" i="9"/>
  <c r="E41" i="9"/>
  <c r="B41" i="9" s="1"/>
  <c r="H40" i="9"/>
  <c r="G40" i="9"/>
  <c r="F40" i="9"/>
  <c r="H39" i="9"/>
  <c r="E39" i="9" s="1"/>
  <c r="B39" i="9" s="1"/>
  <c r="G39" i="9"/>
  <c r="F39" i="9"/>
  <c r="H38" i="9"/>
  <c r="G38" i="9"/>
  <c r="F38" i="9"/>
  <c r="E38" i="9"/>
  <c r="B38" i="9" s="1"/>
  <c r="H37" i="9"/>
  <c r="G37" i="9"/>
  <c r="F37" i="9"/>
  <c r="H36" i="9"/>
  <c r="G36" i="9"/>
  <c r="E36" i="9" s="1"/>
  <c r="F36" i="9"/>
  <c r="H35" i="9"/>
  <c r="G35" i="9"/>
  <c r="E35" i="9" s="1"/>
  <c r="B35" i="9" s="1"/>
  <c r="F35" i="9"/>
  <c r="H34" i="9"/>
  <c r="G34" i="9"/>
  <c r="F34" i="9"/>
  <c r="H33" i="9"/>
  <c r="G33" i="9"/>
  <c r="F33" i="9"/>
  <c r="E33" i="9"/>
  <c r="B33" i="9" s="1"/>
  <c r="H32" i="9"/>
  <c r="G32" i="9"/>
  <c r="F32" i="9"/>
  <c r="H31" i="9"/>
  <c r="G31" i="9"/>
  <c r="F31" i="9"/>
  <c r="H30" i="9"/>
  <c r="G30" i="9"/>
  <c r="F30" i="9"/>
  <c r="E30" i="9"/>
  <c r="B30" i="9" s="1"/>
  <c r="H29" i="9"/>
  <c r="G29" i="9"/>
  <c r="E29" i="9" s="1"/>
  <c r="F29" i="9"/>
  <c r="H28" i="9"/>
  <c r="G28" i="9"/>
  <c r="E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I41" i="3" s="1"/>
  <c r="D97" i="8"/>
  <c r="D92" i="8"/>
  <c r="D87" i="8"/>
  <c r="D82" i="8"/>
  <c r="D77" i="8"/>
  <c r="D72" i="8"/>
  <c r="D67" i="8"/>
  <c r="D62" i="8"/>
  <c r="D57" i="8"/>
  <c r="D52" i="8"/>
  <c r="D46" i="8"/>
  <c r="D37" i="8"/>
  <c r="D27" i="8"/>
  <c r="D25" i="8"/>
  <c r="C1601" i="1" s="1"/>
  <c r="H1601" i="1" s="1"/>
  <c r="D18" i="8"/>
  <c r="D8" i="8"/>
  <c r="E44" i="7"/>
  <c r="D44" i="7"/>
  <c r="E39" i="7"/>
  <c r="D39" i="7"/>
  <c r="E38" i="7"/>
  <c r="D38" i="7"/>
  <c r="E30" i="7"/>
  <c r="D30" i="7"/>
  <c r="E23" i="7"/>
  <c r="E22" i="7" s="1"/>
  <c r="D23" i="7"/>
  <c r="D22" i="7" s="1"/>
  <c r="E14" i="7"/>
  <c r="D14" i="7"/>
  <c r="E7" i="7"/>
  <c r="D7" i="7"/>
  <c r="E6" i="7"/>
  <c r="E5" i="7" s="1"/>
  <c r="D6" i="7"/>
  <c r="D5" i="7" s="1"/>
  <c r="G345" i="9" s="1"/>
  <c r="E345" i="9"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E250" i="5" s="1"/>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F210" i="5"/>
  <c r="E210" i="5"/>
  <c r="E202" i="5" s="1"/>
  <c r="D210" i="5"/>
  <c r="F209" i="5"/>
  <c r="F208" i="5"/>
  <c r="F207" i="5"/>
  <c r="F206" i="5"/>
  <c r="F205" i="5"/>
  <c r="F204" i="5"/>
  <c r="F203" i="5"/>
  <c r="E203" i="5"/>
  <c r="D203" i="5"/>
  <c r="D202" i="5"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H335" i="9" s="1"/>
  <c r="D180" i="5"/>
  <c r="F179" i="5"/>
  <c r="F178" i="5"/>
  <c r="F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F470" i="4"/>
  <c r="E470" i="4"/>
  <c r="E466" i="4" s="1"/>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7" i="4"/>
  <c r="F427" i="4" s="1"/>
  <c r="E426" i="4"/>
  <c r="D421" i="1" s="1"/>
  <c r="D426" i="4"/>
  <c r="F421" i="4"/>
  <c r="F420" i="4"/>
  <c r="F419" i="4"/>
  <c r="F416" i="4"/>
  <c r="F415" i="4"/>
  <c r="F414" i="4"/>
  <c r="F413" i="4"/>
  <c r="E412" i="4"/>
  <c r="D412" i="4"/>
  <c r="F412" i="4" s="1"/>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E361" i="4" s="1"/>
  <c r="D362" i="4"/>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D222" i="4"/>
  <c r="E221"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C130" i="1" s="1"/>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E49" i="4" s="1"/>
  <c r="D45"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L3" i="9" s="1"/>
  <c r="H1685" i="1"/>
  <c r="G1685" i="1"/>
  <c r="C1685" i="1"/>
  <c r="H1684" i="1"/>
  <c r="G1684" i="1"/>
  <c r="C1684" i="1"/>
  <c r="C1683" i="1"/>
  <c r="C1682" i="1"/>
  <c r="H1682" i="1" s="1"/>
  <c r="H1681" i="1"/>
  <c r="G1681" i="1"/>
  <c r="C1681" i="1"/>
  <c r="C1679" i="1"/>
  <c r="C1678" i="1"/>
  <c r="H1678" i="1" s="1"/>
  <c r="H1677" i="1"/>
  <c r="G1677" i="1"/>
  <c r="C1677" i="1"/>
  <c r="H1676" i="1"/>
  <c r="G1676" i="1"/>
  <c r="C1676" i="1"/>
  <c r="C1675" i="1"/>
  <c r="C1674" i="1"/>
  <c r="H1674" i="1" s="1"/>
  <c r="H1673" i="1"/>
  <c r="G1673" i="1"/>
  <c r="C1673" i="1"/>
  <c r="H1672" i="1"/>
  <c r="G1672" i="1"/>
  <c r="C1672" i="1"/>
  <c r="C1671" i="1"/>
  <c r="C1670" i="1"/>
  <c r="H1670" i="1" s="1"/>
  <c r="H1669" i="1"/>
  <c r="G1669" i="1"/>
  <c r="C1669" i="1"/>
  <c r="H1668" i="1"/>
  <c r="G1668" i="1"/>
  <c r="C1668" i="1"/>
  <c r="C1667" i="1"/>
  <c r="C1666" i="1"/>
  <c r="H1666" i="1" s="1"/>
  <c r="H1665" i="1"/>
  <c r="G1665" i="1"/>
  <c r="C1665" i="1"/>
  <c r="H1664" i="1"/>
  <c r="G1664" i="1"/>
  <c r="C1664" i="1"/>
  <c r="C1663" i="1"/>
  <c r="C1662" i="1"/>
  <c r="H1661" i="1"/>
  <c r="G1661" i="1"/>
  <c r="C1661" i="1"/>
  <c r="H1660" i="1"/>
  <c r="G1660" i="1"/>
  <c r="C1660" i="1"/>
  <c r="G1659" i="1"/>
  <c r="C1659" i="1"/>
  <c r="H1659" i="1" s="1"/>
  <c r="C1658" i="1"/>
  <c r="H1657" i="1"/>
  <c r="G1657" i="1"/>
  <c r="C1657" i="1"/>
  <c r="H1656" i="1"/>
  <c r="G1656" i="1"/>
  <c r="C1656" i="1"/>
  <c r="C1655" i="1"/>
  <c r="H1655" i="1" s="1"/>
  <c r="C1654" i="1"/>
  <c r="H1653" i="1"/>
  <c r="G1653" i="1"/>
  <c r="C1653" i="1"/>
  <c r="H1652" i="1"/>
  <c r="G1652" i="1"/>
  <c r="C1652" i="1"/>
  <c r="G1651" i="1"/>
  <c r="C1651" i="1"/>
  <c r="H1651" i="1" s="1"/>
  <c r="C1650" i="1"/>
  <c r="H1649" i="1"/>
  <c r="G1649" i="1"/>
  <c r="C1649" i="1"/>
  <c r="H1648" i="1"/>
  <c r="G1648" i="1"/>
  <c r="C1648" i="1"/>
  <c r="C1647" i="1"/>
  <c r="H1647" i="1" s="1"/>
  <c r="C1646" i="1"/>
  <c r="H1645" i="1"/>
  <c r="G1645" i="1"/>
  <c r="C1645" i="1"/>
  <c r="H1644" i="1"/>
  <c r="G1644" i="1"/>
  <c r="C1644" i="1"/>
  <c r="G1643" i="1"/>
  <c r="C1643" i="1"/>
  <c r="H1643" i="1" s="1"/>
  <c r="C1642" i="1"/>
  <c r="H1641" i="1"/>
  <c r="G1641" i="1"/>
  <c r="C1641" i="1"/>
  <c r="H1640" i="1"/>
  <c r="G1640" i="1"/>
  <c r="C1640" i="1"/>
  <c r="C1639" i="1"/>
  <c r="H1639" i="1" s="1"/>
  <c r="C1638" i="1"/>
  <c r="H1637" i="1"/>
  <c r="G1637" i="1"/>
  <c r="C1637" i="1"/>
  <c r="H1636" i="1"/>
  <c r="G1636" i="1"/>
  <c r="C1636" i="1"/>
  <c r="G1635" i="1"/>
  <c r="C1635" i="1"/>
  <c r="H1635" i="1" s="1"/>
  <c r="C1634" i="1"/>
  <c r="C1633" i="1"/>
  <c r="H1633" i="1" s="1"/>
  <c r="H1632" i="1"/>
  <c r="G1632" i="1"/>
  <c r="C1632" i="1"/>
  <c r="C1631" i="1"/>
  <c r="H1631" i="1" s="1"/>
  <c r="C1630" i="1"/>
  <c r="H1629" i="1"/>
  <c r="G1629" i="1"/>
  <c r="C1629" i="1"/>
  <c r="H1628" i="1"/>
  <c r="G1628" i="1"/>
  <c r="C1628" i="1"/>
  <c r="C1626" i="1"/>
  <c r="H1625" i="1"/>
  <c r="G1625" i="1"/>
  <c r="C1625" i="1"/>
  <c r="H1624" i="1"/>
  <c r="G1624" i="1"/>
  <c r="C1624" i="1"/>
  <c r="C1623" i="1"/>
  <c r="H1623" i="1" s="1"/>
  <c r="C1622" i="1"/>
  <c r="C1619" i="1"/>
  <c r="H1619" i="1" s="1"/>
  <c r="C1618" i="1"/>
  <c r="H1617" i="1"/>
  <c r="G1617" i="1"/>
  <c r="C1617" i="1"/>
  <c r="H1616" i="1"/>
  <c r="G1616" i="1"/>
  <c r="C1616" i="1"/>
  <c r="G1615" i="1"/>
  <c r="C1615" i="1"/>
  <c r="H1615" i="1" s="1"/>
  <c r="C1614" i="1"/>
  <c r="H1613" i="1"/>
  <c r="G1613" i="1"/>
  <c r="C1613" i="1"/>
  <c r="H1612" i="1"/>
  <c r="C1612" i="1"/>
  <c r="G1612" i="1" s="1"/>
  <c r="C1611" i="1"/>
  <c r="H1611" i="1" s="1"/>
  <c r="C1610" i="1"/>
  <c r="C1609" i="1"/>
  <c r="H1609" i="1" s="1"/>
  <c r="H1608" i="1"/>
  <c r="C1608" i="1"/>
  <c r="G1608" i="1" s="1"/>
  <c r="C1607" i="1"/>
  <c r="H1607" i="1" s="1"/>
  <c r="C1606" i="1"/>
  <c r="C1605" i="1"/>
  <c r="H1605" i="1" s="1"/>
  <c r="C1604" i="1"/>
  <c r="H1604" i="1" s="1"/>
  <c r="C1603" i="1"/>
  <c r="H1603" i="1" s="1"/>
  <c r="C1602" i="1"/>
  <c r="H1600" i="1"/>
  <c r="G1600" i="1"/>
  <c r="C1600" i="1"/>
  <c r="G1599" i="1"/>
  <c r="C1599" i="1"/>
  <c r="H1599" i="1" s="1"/>
  <c r="C1598" i="1"/>
  <c r="H1597" i="1"/>
  <c r="G1597" i="1"/>
  <c r="C1597" i="1"/>
  <c r="H1596" i="1"/>
  <c r="G1596" i="1"/>
  <c r="C1596" i="1"/>
  <c r="C1595" i="1"/>
  <c r="H1595" i="1" s="1"/>
  <c r="C1594" i="1"/>
  <c r="G1593" i="1"/>
  <c r="C1593" i="1"/>
  <c r="H1593" i="1" s="1"/>
  <c r="C1592" i="1"/>
  <c r="H1592" i="1" s="1"/>
  <c r="C1591" i="1"/>
  <c r="H1591" i="1" s="1"/>
  <c r="C1590" i="1"/>
  <c r="H1589" i="1"/>
  <c r="C1589" i="1"/>
  <c r="G1589" i="1" s="1"/>
  <c r="G1588" i="1"/>
  <c r="C1588" i="1"/>
  <c r="H1588" i="1" s="1"/>
  <c r="C1587" i="1"/>
  <c r="H1587" i="1" s="1"/>
  <c r="C1586" i="1"/>
  <c r="H1585" i="1"/>
  <c r="C1585" i="1"/>
  <c r="G1585" i="1" s="1"/>
  <c r="C1584" i="1"/>
  <c r="H1584" i="1" s="1"/>
  <c r="G1583" i="1"/>
  <c r="C1583" i="1"/>
  <c r="H1583" i="1" s="1"/>
  <c r="H1581" i="1"/>
  <c r="G1581" i="1"/>
  <c r="C1581" i="1"/>
  <c r="J1580" i="1"/>
  <c r="D1580" i="1"/>
  <c r="C1580" i="1"/>
  <c r="H1579" i="1"/>
  <c r="G1579" i="1"/>
  <c r="D1579" i="1"/>
  <c r="J1579" i="1" s="1"/>
  <c r="C1579" i="1"/>
  <c r="J1578" i="1"/>
  <c r="D1578" i="1"/>
  <c r="C1578" i="1"/>
  <c r="H1577" i="1"/>
  <c r="G1577" i="1"/>
  <c r="D1577" i="1"/>
  <c r="J1577" i="1" s="1"/>
  <c r="C1577" i="1"/>
  <c r="H1576" i="1"/>
  <c r="G1576" i="1"/>
  <c r="D1576" i="1"/>
  <c r="C1576" i="1"/>
  <c r="J1575" i="1"/>
  <c r="D1575" i="1"/>
  <c r="C1575" i="1"/>
  <c r="H1574" i="1"/>
  <c r="G1574" i="1"/>
  <c r="D1574" i="1"/>
  <c r="J1574" i="1" s="1"/>
  <c r="C1574" i="1"/>
  <c r="J1573" i="1"/>
  <c r="D1573" i="1"/>
  <c r="C1573" i="1"/>
  <c r="H1572" i="1"/>
  <c r="G1572" i="1"/>
  <c r="D1572" i="1"/>
  <c r="J1572" i="1" s="1"/>
  <c r="C1572" i="1"/>
  <c r="H1571" i="1"/>
  <c r="G1571" i="1"/>
  <c r="D1571" i="1"/>
  <c r="C1571" i="1"/>
  <c r="H1570" i="1"/>
  <c r="G1570" i="1"/>
  <c r="D1570" i="1"/>
  <c r="C1570" i="1"/>
  <c r="J1569" i="1"/>
  <c r="D1569" i="1"/>
  <c r="C1569" i="1"/>
  <c r="H1568" i="1"/>
  <c r="G1568" i="1"/>
  <c r="D1568" i="1"/>
  <c r="J1568" i="1" s="1"/>
  <c r="C1568" i="1"/>
  <c r="J1567" i="1"/>
  <c r="D1567" i="1"/>
  <c r="C1567" i="1"/>
  <c r="H1566" i="1"/>
  <c r="G1566" i="1"/>
  <c r="D1566" i="1"/>
  <c r="J1566" i="1" s="1"/>
  <c r="C1566" i="1"/>
  <c r="J1565" i="1"/>
  <c r="D1565" i="1"/>
  <c r="C1565" i="1"/>
  <c r="H1564" i="1"/>
  <c r="G1564" i="1"/>
  <c r="D1564" i="1"/>
  <c r="J1564" i="1" s="1"/>
  <c r="C1564" i="1"/>
  <c r="J1563" i="1"/>
  <c r="D1563" i="1"/>
  <c r="C1563" i="1"/>
  <c r="D1562" i="1"/>
  <c r="C1562" i="1"/>
  <c r="H1561" i="1"/>
  <c r="G1561" i="1"/>
  <c r="D1561" i="1"/>
  <c r="J1561" i="1" s="1"/>
  <c r="C1561" i="1"/>
  <c r="D1560" i="1"/>
  <c r="J1560" i="1" s="1"/>
  <c r="C1560" i="1"/>
  <c r="H1559" i="1"/>
  <c r="G1559" i="1"/>
  <c r="D1559" i="1"/>
  <c r="J1559" i="1" s="1"/>
  <c r="C1559" i="1"/>
  <c r="D1558" i="1"/>
  <c r="J1558" i="1" s="1"/>
  <c r="C1558" i="1"/>
  <c r="H1557" i="1"/>
  <c r="G1557" i="1"/>
  <c r="D1557" i="1"/>
  <c r="J1557" i="1" s="1"/>
  <c r="C1557" i="1"/>
  <c r="D1556" i="1"/>
  <c r="J1556" i="1" s="1"/>
  <c r="C1556" i="1"/>
  <c r="D1555" i="1"/>
  <c r="C1555" i="1"/>
  <c r="D1554" i="1"/>
  <c r="C1554" i="1"/>
  <c r="H1553" i="1"/>
  <c r="G1553" i="1"/>
  <c r="D1553" i="1"/>
  <c r="J1553" i="1" s="1"/>
  <c r="C1553" i="1"/>
  <c r="D1552" i="1"/>
  <c r="J1552" i="1" s="1"/>
  <c r="C1552" i="1"/>
  <c r="H1551" i="1"/>
  <c r="G1551" i="1"/>
  <c r="D1551" i="1"/>
  <c r="J1551" i="1" s="1"/>
  <c r="C1551" i="1"/>
  <c r="D1550" i="1"/>
  <c r="J1550" i="1" s="1"/>
  <c r="C1550" i="1"/>
  <c r="H1549" i="1"/>
  <c r="G1549" i="1"/>
  <c r="D1549" i="1"/>
  <c r="J1549" i="1" s="1"/>
  <c r="C1549" i="1"/>
  <c r="D1548" i="1"/>
  <c r="J1548" i="1" s="1"/>
  <c r="C1548" i="1"/>
  <c r="H1547" i="1"/>
  <c r="G1547" i="1"/>
  <c r="D1547" i="1"/>
  <c r="J1547" i="1" s="1"/>
  <c r="C1547" i="1"/>
  <c r="J1546" i="1"/>
  <c r="D1546" i="1"/>
  <c r="C1546" i="1"/>
  <c r="G1546" i="1" s="1"/>
  <c r="D1545" i="1"/>
  <c r="J1545" i="1" s="1"/>
  <c r="C1545" i="1"/>
  <c r="D1544" i="1"/>
  <c r="C1544" i="1"/>
  <c r="H1544" i="1" s="1"/>
  <c r="D1543" i="1"/>
  <c r="J1543" i="1" s="1"/>
  <c r="C1543" i="1"/>
  <c r="D1542" i="1"/>
  <c r="C1542" i="1"/>
  <c r="H1542" i="1" s="1"/>
  <c r="D1541" i="1"/>
  <c r="J1541" i="1" s="1"/>
  <c r="C1541" i="1"/>
  <c r="D1540" i="1"/>
  <c r="C1540" i="1"/>
  <c r="H1540" i="1" s="1"/>
  <c r="D1539" i="1"/>
  <c r="C1539" i="1"/>
  <c r="G1539" i="1" s="1"/>
  <c r="H1538" i="1"/>
  <c r="D1538" i="1"/>
  <c r="C1538" i="1"/>
  <c r="G1538" i="1" s="1"/>
  <c r="H1537" i="1"/>
  <c r="D1537" i="1"/>
  <c r="C1537" i="1"/>
  <c r="G1537" i="1" s="1"/>
  <c r="H1535" i="1"/>
  <c r="D1535" i="1"/>
  <c r="C1535" i="1"/>
  <c r="G1535" i="1" s="1"/>
  <c r="H1534" i="1"/>
  <c r="D1534" i="1"/>
  <c r="C1534" i="1"/>
  <c r="G1534" i="1" s="1"/>
  <c r="D1533" i="1"/>
  <c r="C1533" i="1"/>
  <c r="G1533" i="1" s="1"/>
  <c r="D1532" i="1"/>
  <c r="C1532" i="1"/>
  <c r="G1532" i="1" s="1"/>
  <c r="H1531" i="1"/>
  <c r="D1531" i="1"/>
  <c r="C1531" i="1"/>
  <c r="G1531" i="1" s="1"/>
  <c r="H1530" i="1"/>
  <c r="D1530" i="1"/>
  <c r="C1530" i="1"/>
  <c r="G1530" i="1" s="1"/>
  <c r="D1529" i="1"/>
  <c r="C1529" i="1"/>
  <c r="G1529" i="1" s="1"/>
  <c r="D1528" i="1"/>
  <c r="C1528" i="1"/>
  <c r="G1528" i="1" s="1"/>
  <c r="H1527" i="1"/>
  <c r="D1527" i="1"/>
  <c r="C1527" i="1"/>
  <c r="G1527" i="1" s="1"/>
  <c r="H1526" i="1"/>
  <c r="D1526" i="1"/>
  <c r="C1526" i="1"/>
  <c r="G1526" i="1" s="1"/>
  <c r="D1525" i="1"/>
  <c r="C1525" i="1"/>
  <c r="G1525" i="1" s="1"/>
  <c r="D1524" i="1"/>
  <c r="C1524" i="1"/>
  <c r="G1524" i="1" s="1"/>
  <c r="H1523" i="1"/>
  <c r="D1523" i="1"/>
  <c r="C1523" i="1"/>
  <c r="G1523" i="1" s="1"/>
  <c r="H1522" i="1"/>
  <c r="D1522" i="1"/>
  <c r="C1522" i="1"/>
  <c r="G1522" i="1" s="1"/>
  <c r="D1521" i="1"/>
  <c r="C1521" i="1"/>
  <c r="G1521" i="1" s="1"/>
  <c r="D1520" i="1"/>
  <c r="C1520" i="1"/>
  <c r="G1520" i="1" s="1"/>
  <c r="H1519" i="1"/>
  <c r="D1519" i="1"/>
  <c r="C1519" i="1"/>
  <c r="G1519" i="1" s="1"/>
  <c r="H1518" i="1"/>
  <c r="D1518" i="1"/>
  <c r="C1518" i="1"/>
  <c r="G1518" i="1" s="1"/>
  <c r="D1517" i="1"/>
  <c r="C1517" i="1"/>
  <c r="G1517" i="1" s="1"/>
  <c r="D1516" i="1"/>
  <c r="C1516" i="1"/>
  <c r="G1516" i="1" s="1"/>
  <c r="H1515" i="1"/>
  <c r="D1515" i="1"/>
  <c r="C1515" i="1"/>
  <c r="G1515" i="1" s="1"/>
  <c r="H1514" i="1"/>
  <c r="D1514" i="1"/>
  <c r="C1514" i="1"/>
  <c r="G1514" i="1" s="1"/>
  <c r="D1513" i="1"/>
  <c r="C1513" i="1"/>
  <c r="G1513" i="1" s="1"/>
  <c r="D1512" i="1"/>
  <c r="C1512" i="1"/>
  <c r="G1512" i="1" s="1"/>
  <c r="H1511" i="1"/>
  <c r="D1511" i="1"/>
  <c r="C1511" i="1"/>
  <c r="G1511" i="1" s="1"/>
  <c r="H1510" i="1"/>
  <c r="D1510" i="1"/>
  <c r="C1510" i="1"/>
  <c r="G1510" i="1" s="1"/>
  <c r="D1509" i="1"/>
  <c r="C1509" i="1"/>
  <c r="G1509" i="1" s="1"/>
  <c r="D1508" i="1"/>
  <c r="C1508" i="1"/>
  <c r="G1508" i="1" s="1"/>
  <c r="H1507" i="1"/>
  <c r="D1507" i="1"/>
  <c r="C1507" i="1"/>
  <c r="G1507" i="1" s="1"/>
  <c r="H1506" i="1"/>
  <c r="D1506" i="1"/>
  <c r="C1506" i="1"/>
  <c r="G1506" i="1" s="1"/>
  <c r="D1505" i="1"/>
  <c r="C1505" i="1"/>
  <c r="G1505" i="1" s="1"/>
  <c r="D1504" i="1"/>
  <c r="C1504" i="1"/>
  <c r="G1504" i="1" s="1"/>
  <c r="H1503" i="1"/>
  <c r="D1503" i="1"/>
  <c r="C1503" i="1"/>
  <c r="G1503" i="1" s="1"/>
  <c r="H1502" i="1"/>
  <c r="D1502" i="1"/>
  <c r="C1502" i="1"/>
  <c r="G1502" i="1" s="1"/>
  <c r="D1501" i="1"/>
  <c r="C1501" i="1"/>
  <c r="G1501" i="1" s="1"/>
  <c r="D1500" i="1"/>
  <c r="C1500" i="1"/>
  <c r="G1500" i="1" s="1"/>
  <c r="H1499" i="1"/>
  <c r="D1499" i="1"/>
  <c r="C1499" i="1"/>
  <c r="G1499" i="1" s="1"/>
  <c r="H1498" i="1"/>
  <c r="D1498" i="1"/>
  <c r="C1498" i="1"/>
  <c r="G1498" i="1" s="1"/>
  <c r="D1497" i="1"/>
  <c r="C1497" i="1"/>
  <c r="G1497" i="1" s="1"/>
  <c r="D1496" i="1"/>
  <c r="C1496" i="1"/>
  <c r="G1496" i="1" s="1"/>
  <c r="H1495" i="1"/>
  <c r="D1495" i="1"/>
  <c r="C1495" i="1"/>
  <c r="G1495" i="1" s="1"/>
  <c r="H1494" i="1"/>
  <c r="D1494" i="1"/>
  <c r="C1494" i="1"/>
  <c r="G1494" i="1" s="1"/>
  <c r="D1493" i="1"/>
  <c r="C1493" i="1"/>
  <c r="G1493" i="1" s="1"/>
  <c r="D1492" i="1"/>
  <c r="C1492" i="1"/>
  <c r="G1492" i="1" s="1"/>
  <c r="H1491" i="1"/>
  <c r="D1491" i="1"/>
  <c r="C1491" i="1"/>
  <c r="G1491" i="1" s="1"/>
  <c r="H1490" i="1"/>
  <c r="D1490" i="1"/>
  <c r="C1490" i="1"/>
  <c r="G1490" i="1" s="1"/>
  <c r="D1489" i="1"/>
  <c r="C1489" i="1"/>
  <c r="G1489" i="1" s="1"/>
  <c r="D1488" i="1"/>
  <c r="C1488" i="1"/>
  <c r="G1488" i="1" s="1"/>
  <c r="H1487" i="1"/>
  <c r="D1487" i="1"/>
  <c r="C1487" i="1"/>
  <c r="G1487" i="1" s="1"/>
  <c r="H1486" i="1"/>
  <c r="D1486" i="1"/>
  <c r="C1486" i="1"/>
  <c r="G1486" i="1" s="1"/>
  <c r="D1485" i="1"/>
  <c r="C1485" i="1"/>
  <c r="G1485" i="1" s="1"/>
  <c r="D1484" i="1"/>
  <c r="H1483" i="1"/>
  <c r="D1483" i="1"/>
  <c r="C1483" i="1"/>
  <c r="G1483" i="1" s="1"/>
  <c r="H1482" i="1"/>
  <c r="D1482" i="1"/>
  <c r="C1482" i="1"/>
  <c r="G1482" i="1" s="1"/>
  <c r="D1481" i="1"/>
  <c r="C1481" i="1"/>
  <c r="G1481" i="1" s="1"/>
  <c r="D1480" i="1"/>
  <c r="C1480" i="1"/>
  <c r="G1480" i="1" s="1"/>
  <c r="H1479" i="1"/>
  <c r="D1479" i="1"/>
  <c r="C1479" i="1"/>
  <c r="G1479" i="1" s="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C727" i="1"/>
  <c r="H727" i="1" s="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C679" i="1"/>
  <c r="H679" i="1" s="1"/>
  <c r="H678" i="1"/>
  <c r="G678" i="1"/>
  <c r="D678" i="1"/>
  <c r="C678" i="1"/>
  <c r="H677" i="1"/>
  <c r="G677" i="1"/>
  <c r="D677" i="1"/>
  <c r="C677" i="1"/>
  <c r="D676" i="1"/>
  <c r="C676" i="1"/>
  <c r="H676" i="1" s="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D648" i="1"/>
  <c r="C648" i="1"/>
  <c r="G648" i="1" s="1"/>
  <c r="D647" i="1"/>
  <c r="C647" i="1"/>
  <c r="G647" i="1" s="1"/>
  <c r="D646" i="1"/>
  <c r="C646" i="1"/>
  <c r="H646" i="1" s="1"/>
  <c r="D645" i="1"/>
  <c r="C645" i="1"/>
  <c r="H645" i="1" s="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3" i="1"/>
  <c r="D422" i="1"/>
  <c r="C421" i="1"/>
  <c r="H416" i="1"/>
  <c r="D416" i="1"/>
  <c r="G416" i="1" s="1"/>
  <c r="C416" i="1"/>
  <c r="G415" i="1"/>
  <c r="D415" i="1"/>
  <c r="H415" i="1" s="1"/>
  <c r="C415" i="1"/>
  <c r="G414" i="1"/>
  <c r="D414" i="1"/>
  <c r="H414" i="1" s="1"/>
  <c r="C414" i="1"/>
  <c r="H411" i="1"/>
  <c r="G411" i="1"/>
  <c r="D411" i="1"/>
  <c r="C411" i="1"/>
  <c r="H410" i="1"/>
  <c r="G410" i="1"/>
  <c r="D410" i="1"/>
  <c r="C410" i="1"/>
  <c r="H409" i="1"/>
  <c r="G409" i="1"/>
  <c r="D409" i="1"/>
  <c r="C409" i="1"/>
  <c r="D408" i="1"/>
  <c r="C408" i="1"/>
  <c r="G408" i="1" s="1"/>
  <c r="D407" i="1"/>
  <c r="C407" i="1"/>
  <c r="G407" i="1" s="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C300" i="1"/>
  <c r="D299" i="1"/>
  <c r="G299" i="1" s="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C272" i="1"/>
  <c r="H271" i="1"/>
  <c r="G271" i="1"/>
  <c r="D271" i="1"/>
  <c r="C271"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D215" i="1"/>
  <c r="C215" i="1"/>
  <c r="H215" i="1" s="1"/>
  <c r="H214" i="1"/>
  <c r="G214" i="1"/>
  <c r="D214" i="1"/>
  <c r="C214" i="1"/>
  <c r="H213" i="1"/>
  <c r="G213" i="1"/>
  <c r="D213" i="1"/>
  <c r="C213" i="1"/>
  <c r="D212" i="1"/>
  <c r="C212" i="1"/>
  <c r="H212" i="1" s="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C197" i="1"/>
  <c r="H196" i="1"/>
  <c r="G196" i="1"/>
  <c r="D196" i="1"/>
  <c r="C196" i="1"/>
  <c r="D195" i="1"/>
  <c r="H195" i="1" s="1"/>
  <c r="C195" i="1"/>
  <c r="D194" i="1"/>
  <c r="C194" i="1"/>
  <c r="H194" i="1" s="1"/>
  <c r="D193" i="1"/>
  <c r="C193" i="1"/>
  <c r="H192" i="1"/>
  <c r="G192" i="1"/>
  <c r="D192" i="1"/>
  <c r="C192" i="1"/>
  <c r="H191" i="1"/>
  <c r="G191" i="1"/>
  <c r="D191" i="1"/>
  <c r="C191"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C183" i="1"/>
  <c r="H183" i="1" s="1"/>
  <c r="D182" i="1"/>
  <c r="C182" i="1"/>
  <c r="H181" i="1"/>
  <c r="G181" i="1"/>
  <c r="D181" i="1"/>
  <c r="C181" i="1"/>
  <c r="D180" i="1"/>
  <c r="G180" i="1" s="1"/>
  <c r="C180" i="1"/>
  <c r="H179" i="1"/>
  <c r="G179" i="1"/>
  <c r="D179" i="1"/>
  <c r="C179" i="1"/>
  <c r="D178" i="1"/>
  <c r="C178" i="1"/>
  <c r="H177" i="1"/>
  <c r="G177" i="1"/>
  <c r="D177" i="1"/>
  <c r="C177" i="1"/>
  <c r="H176" i="1"/>
  <c r="G176" i="1"/>
  <c r="D176" i="1"/>
  <c r="C176" i="1"/>
  <c r="D175" i="1"/>
  <c r="C175" i="1"/>
  <c r="D174" i="1"/>
  <c r="C174" i="1"/>
  <c r="H173" i="1"/>
  <c r="G173" i="1"/>
  <c r="D173" i="1"/>
  <c r="C173" i="1"/>
  <c r="H172" i="1"/>
  <c r="G172" i="1"/>
  <c r="D172" i="1"/>
  <c r="C172" i="1"/>
  <c r="H171" i="1"/>
  <c r="G171" i="1"/>
  <c r="D171" i="1"/>
  <c r="C171" i="1"/>
  <c r="H170" i="1"/>
  <c r="G170" i="1"/>
  <c r="D170" i="1"/>
  <c r="C170" i="1"/>
  <c r="D169" i="1"/>
  <c r="C169" i="1"/>
  <c r="G169" i="1" s="1"/>
  <c r="D168" i="1"/>
  <c r="C168" i="1"/>
  <c r="D167" i="1"/>
  <c r="C167" i="1"/>
  <c r="C166" i="1"/>
  <c r="D165" i="1"/>
  <c r="C165" i="1"/>
  <c r="D164" i="1"/>
  <c r="G164" i="1" s="1"/>
  <c r="C164" i="1"/>
  <c r="D163" i="1"/>
  <c r="C163" i="1"/>
  <c r="G163" i="1" s="1"/>
  <c r="D162" i="1"/>
  <c r="C162" i="1"/>
  <c r="D161" i="1"/>
  <c r="C161" i="1"/>
  <c r="H159" i="1"/>
  <c r="G159" i="1"/>
  <c r="D159" i="1"/>
  <c r="C159" i="1"/>
  <c r="D158" i="1"/>
  <c r="C158" i="1"/>
  <c r="H157" i="1"/>
  <c r="G157" i="1"/>
  <c r="D157" i="1"/>
  <c r="C157" i="1"/>
  <c r="D156" i="1"/>
  <c r="C156" i="1"/>
  <c r="G155" i="1"/>
  <c r="D155" i="1"/>
  <c r="C155" i="1"/>
  <c r="H155" i="1" s="1"/>
  <c r="H154" i="1"/>
  <c r="G154" i="1"/>
  <c r="D154" i="1"/>
  <c r="C154" i="1"/>
  <c r="H153" i="1"/>
  <c r="G153" i="1"/>
  <c r="D153" i="1"/>
  <c r="C153" i="1"/>
  <c r="H152" i="1"/>
  <c r="G152" i="1"/>
  <c r="D152" i="1"/>
  <c r="C152" i="1"/>
  <c r="D151" i="1"/>
  <c r="C151"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D131" i="1"/>
  <c r="C131" i="1"/>
  <c r="D130" i="1"/>
  <c r="H129" i="1"/>
  <c r="G129" i="1"/>
  <c r="D129" i="1"/>
  <c r="C129" i="1"/>
  <c r="H128" i="1"/>
  <c r="G128" i="1"/>
  <c r="D128" i="1"/>
  <c r="C128" i="1"/>
  <c r="H127" i="1"/>
  <c r="G127" i="1"/>
  <c r="D127" i="1"/>
  <c r="C127" i="1"/>
  <c r="D126" i="1"/>
  <c r="C126"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C66" i="1"/>
  <c r="H66" i="1" s="1"/>
  <c r="D65" i="1"/>
  <c r="C65" i="1"/>
  <c r="H65" i="1" s="1"/>
  <c r="H64" i="1"/>
  <c r="D64" i="1"/>
  <c r="C64" i="1"/>
  <c r="G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1" i="9" l="1"/>
  <c r="B311" i="9" s="1"/>
  <c r="G1633" i="1"/>
  <c r="C1680" i="1"/>
  <c r="D51" i="8"/>
  <c r="G1609" i="1"/>
  <c r="G1607" i="1"/>
  <c r="G1605" i="1"/>
  <c r="G1601" i="1"/>
  <c r="G1604" i="1"/>
  <c r="G1592" i="1"/>
  <c r="G1591" i="1"/>
  <c r="G1584" i="1"/>
  <c r="D6" i="8"/>
  <c r="C1582" i="1" s="1"/>
  <c r="H1582" i="1" s="1"/>
  <c r="G298" i="1"/>
  <c r="E325" i="9"/>
  <c r="B325" i="9" s="1"/>
  <c r="D647" i="4"/>
  <c r="C641" i="1" s="1"/>
  <c r="C422" i="1"/>
  <c r="G422" i="1" s="1"/>
  <c r="E648" i="4"/>
  <c r="D642" i="1" s="1"/>
  <c r="G729" i="1"/>
  <c r="G727" i="1"/>
  <c r="G679" i="1"/>
  <c r="G676" i="1"/>
  <c r="H648" i="1"/>
  <c r="H647" i="1"/>
  <c r="G646" i="1"/>
  <c r="G649" i="1"/>
  <c r="G645" i="1"/>
  <c r="E647" i="4"/>
  <c r="D641" i="1" s="1"/>
  <c r="H407" i="1"/>
  <c r="H408" i="1"/>
  <c r="H300" i="1"/>
  <c r="H423" i="1"/>
  <c r="G300" i="1"/>
  <c r="G423" i="1"/>
  <c r="F428" i="4"/>
  <c r="H299" i="1"/>
  <c r="G421" i="1"/>
  <c r="F426" i="4"/>
  <c r="E294" i="9"/>
  <c r="B294" i="9" s="1"/>
  <c r="H298" i="1"/>
  <c r="H421" i="1"/>
  <c r="G272" i="1"/>
  <c r="G270" i="1"/>
  <c r="H270" i="1"/>
  <c r="H272" i="1"/>
  <c r="G212" i="1"/>
  <c r="G215" i="1"/>
  <c r="F216" i="4"/>
  <c r="H197" i="1"/>
  <c r="G197" i="1"/>
  <c r="G195" i="1"/>
  <c r="E57" i="9"/>
  <c r="B57" i="9" s="1"/>
  <c r="F244" i="9"/>
  <c r="B244" i="9" s="1"/>
  <c r="G194" i="1"/>
  <c r="E56" i="9"/>
  <c r="B56" i="9" s="1"/>
  <c r="F194" i="4"/>
  <c r="H193" i="1"/>
  <c r="H190" i="1"/>
  <c r="G190" i="1"/>
  <c r="G193" i="1"/>
  <c r="H182" i="1"/>
  <c r="G182" i="1"/>
  <c r="E51" i="9"/>
  <c r="B51" i="9" s="1"/>
  <c r="F238" i="9"/>
  <c r="H180" i="1"/>
  <c r="G178" i="1"/>
  <c r="H178" i="1"/>
  <c r="G175" i="1"/>
  <c r="G174" i="1"/>
  <c r="H174" i="1"/>
  <c r="H175" i="1"/>
  <c r="F178" i="4"/>
  <c r="H169" i="1"/>
  <c r="G168" i="1"/>
  <c r="D164" i="4"/>
  <c r="C160" i="1" s="1"/>
  <c r="H168" i="1"/>
  <c r="G167" i="1"/>
  <c r="G166" i="1"/>
  <c r="F170" i="4"/>
  <c r="H166" i="1"/>
  <c r="H167" i="1"/>
  <c r="E164" i="4"/>
  <c r="D160" i="1" s="1"/>
  <c r="G165" i="1"/>
  <c r="H165" i="1"/>
  <c r="H164" i="1"/>
  <c r="H163" i="1"/>
  <c r="E49" i="9"/>
  <c r="B49" i="9" s="1"/>
  <c r="H161" i="1"/>
  <c r="H162" i="1"/>
  <c r="G161" i="1"/>
  <c r="G162" i="1"/>
  <c r="H156" i="1"/>
  <c r="H158" i="1"/>
  <c r="D153" i="4"/>
  <c r="C149" i="1" s="1"/>
  <c r="H149" i="1" s="1"/>
  <c r="F160" i="4"/>
  <c r="G156" i="1"/>
  <c r="G158" i="1"/>
  <c r="F237" i="9"/>
  <c r="H151" i="1"/>
  <c r="H150" i="1"/>
  <c r="G149" i="1"/>
  <c r="G150" i="1"/>
  <c r="G151" i="1"/>
  <c r="F154" i="4"/>
  <c r="H131" i="1"/>
  <c r="F134" i="4"/>
  <c r="H130" i="1"/>
  <c r="H132" i="1"/>
  <c r="F135" i="4"/>
  <c r="G130" i="1"/>
  <c r="G131" i="1"/>
  <c r="G132" i="1"/>
  <c r="H125" i="1"/>
  <c r="D125" i="4"/>
  <c r="C121" i="1" s="1"/>
  <c r="H121" i="1"/>
  <c r="H126" i="1"/>
  <c r="F129" i="4"/>
  <c r="F125" i="4"/>
  <c r="G121" i="1"/>
  <c r="G125" i="1"/>
  <c r="G126" i="1"/>
  <c r="G66" i="1"/>
  <c r="D49" i="4"/>
  <c r="C45" i="1" s="1"/>
  <c r="G45" i="1" s="1"/>
  <c r="G65" i="1"/>
  <c r="E34" i="9"/>
  <c r="B34" i="9" s="1"/>
  <c r="H45" i="1"/>
  <c r="F68" i="4"/>
  <c r="F49" i="4"/>
  <c r="E37" i="9"/>
  <c r="B37" i="9" s="1"/>
  <c r="F236" i="9"/>
  <c r="B236" i="9" s="1"/>
  <c r="E310" i="9"/>
  <c r="B310" i="9" s="1"/>
  <c r="E326" i="9"/>
  <c r="B326" i="9" s="1"/>
  <c r="E31" i="9"/>
  <c r="B31" i="9" s="1"/>
  <c r="E307" i="9"/>
  <c r="B307" i="9" s="1"/>
  <c r="E321" i="9"/>
  <c r="B321" i="9" s="1"/>
  <c r="G357" i="1"/>
  <c r="G358" i="1"/>
  <c r="G359" i="1"/>
  <c r="G360" i="1"/>
  <c r="G361" i="1"/>
  <c r="G362" i="1"/>
  <c r="G363" i="1"/>
  <c r="G364" i="1"/>
  <c r="G365" i="1"/>
  <c r="G366" i="1"/>
  <c r="G367" i="1"/>
  <c r="H1481" i="1"/>
  <c r="H1485" i="1"/>
  <c r="H1489" i="1"/>
  <c r="H1493" i="1"/>
  <c r="H1497" i="1"/>
  <c r="H1501" i="1"/>
  <c r="H1505" i="1"/>
  <c r="H1509" i="1"/>
  <c r="H1513" i="1"/>
  <c r="H1517" i="1"/>
  <c r="H1521" i="1"/>
  <c r="H1525" i="1"/>
  <c r="H1529" i="1"/>
  <c r="H1533" i="1"/>
  <c r="G1541" i="1"/>
  <c r="G1543" i="1"/>
  <c r="G1545" i="1"/>
  <c r="H1546" i="1"/>
  <c r="I1547" i="1"/>
  <c r="I1549" i="1"/>
  <c r="I1551" i="1"/>
  <c r="I1553" i="1"/>
  <c r="H1555" i="1"/>
  <c r="G1555" i="1"/>
  <c r="I1557" i="1"/>
  <c r="I1559" i="1"/>
  <c r="I1561" i="1"/>
  <c r="H1563" i="1"/>
  <c r="G1563" i="1"/>
  <c r="H1565" i="1"/>
  <c r="G1565" i="1"/>
  <c r="I1565" i="1" s="1"/>
  <c r="H1567" i="1"/>
  <c r="G1567" i="1"/>
  <c r="H1569" i="1"/>
  <c r="G1569" i="1"/>
  <c r="I1569" i="1" s="1"/>
  <c r="H1573" i="1"/>
  <c r="G1573" i="1"/>
  <c r="H1575" i="1"/>
  <c r="G1575" i="1"/>
  <c r="H1578" i="1"/>
  <c r="G1578" i="1"/>
  <c r="H1580" i="1"/>
  <c r="G1580" i="1"/>
  <c r="H1586" i="1"/>
  <c r="G1586" i="1"/>
  <c r="G1595" i="1"/>
  <c r="H1602" i="1"/>
  <c r="G1602" i="1"/>
  <c r="G1611" i="1"/>
  <c r="H1618" i="1"/>
  <c r="G1618" i="1"/>
  <c r="H1622" i="1"/>
  <c r="G1622" i="1"/>
  <c r="G1631" i="1"/>
  <c r="H1638" i="1"/>
  <c r="G1638" i="1"/>
  <c r="G1647" i="1"/>
  <c r="H1654" i="1"/>
  <c r="G1654" i="1"/>
  <c r="H1480" i="1"/>
  <c r="H1488" i="1"/>
  <c r="H1492" i="1"/>
  <c r="H1496" i="1"/>
  <c r="H1500" i="1"/>
  <c r="H1504" i="1"/>
  <c r="H1508" i="1"/>
  <c r="H1512" i="1"/>
  <c r="H1516" i="1"/>
  <c r="H1520" i="1"/>
  <c r="H1524" i="1"/>
  <c r="H1528" i="1"/>
  <c r="H1532" i="1"/>
  <c r="H1539" i="1"/>
  <c r="H1590" i="1"/>
  <c r="G1590" i="1"/>
  <c r="H1606" i="1"/>
  <c r="G1606" i="1"/>
  <c r="H1626" i="1"/>
  <c r="G1626" i="1"/>
  <c r="H1642" i="1"/>
  <c r="G1642" i="1"/>
  <c r="H1658" i="1"/>
  <c r="G1658" i="1"/>
  <c r="H337" i="9"/>
  <c r="G1540" i="1"/>
  <c r="I1540" i="1" s="1"/>
  <c r="J1540" i="1"/>
  <c r="H1541" i="1"/>
  <c r="G1542" i="1"/>
  <c r="I1542" i="1" s="1"/>
  <c r="J1542" i="1"/>
  <c r="H1543" i="1"/>
  <c r="G1544" i="1"/>
  <c r="I1544" i="1" s="1"/>
  <c r="J1544" i="1"/>
  <c r="H1545" i="1"/>
  <c r="H1548" i="1"/>
  <c r="G1548" i="1"/>
  <c r="I1548" i="1" s="1"/>
  <c r="H1550" i="1"/>
  <c r="G1550" i="1"/>
  <c r="I1550" i="1" s="1"/>
  <c r="H1552" i="1"/>
  <c r="G1552" i="1"/>
  <c r="I1552" i="1" s="1"/>
  <c r="H1554" i="1"/>
  <c r="G1554" i="1"/>
  <c r="H1556" i="1"/>
  <c r="G1556" i="1"/>
  <c r="I1556" i="1" s="1"/>
  <c r="H1558" i="1"/>
  <c r="G1558" i="1"/>
  <c r="I1558" i="1" s="1"/>
  <c r="H1560" i="1"/>
  <c r="G1560" i="1"/>
  <c r="I1560" i="1" s="1"/>
  <c r="H1562" i="1"/>
  <c r="G1562" i="1"/>
  <c r="I1564" i="1"/>
  <c r="I1566" i="1"/>
  <c r="I1568" i="1"/>
  <c r="I1572" i="1"/>
  <c r="I1574" i="1"/>
  <c r="I1577" i="1"/>
  <c r="I1579" i="1"/>
  <c r="G1587" i="1"/>
  <c r="H1594" i="1"/>
  <c r="G1594" i="1"/>
  <c r="G1603" i="1"/>
  <c r="H1610" i="1"/>
  <c r="G1610" i="1"/>
  <c r="G1619" i="1"/>
  <c r="G1623" i="1"/>
  <c r="H1630" i="1"/>
  <c r="G1630" i="1"/>
  <c r="G1639" i="1"/>
  <c r="H1646" i="1"/>
  <c r="G1646" i="1"/>
  <c r="G1655" i="1"/>
  <c r="H1662" i="1"/>
  <c r="G1662" i="1"/>
  <c r="E6" i="4"/>
  <c r="H1598" i="1"/>
  <c r="G1598" i="1"/>
  <c r="H1614" i="1"/>
  <c r="G1614" i="1"/>
  <c r="H1634" i="1"/>
  <c r="G1634" i="1"/>
  <c r="H1650" i="1"/>
  <c r="G1650" i="1"/>
  <c r="H1663" i="1"/>
  <c r="G1663" i="1"/>
  <c r="H1667" i="1"/>
  <c r="G1667" i="1"/>
  <c r="H1671" i="1"/>
  <c r="G1671" i="1"/>
  <c r="H1675" i="1"/>
  <c r="G1675" i="1"/>
  <c r="H1679" i="1"/>
  <c r="G1679" i="1"/>
  <c r="H1683" i="1"/>
  <c r="G1683" i="1"/>
  <c r="F7" i="4"/>
  <c r="F208" i="4"/>
  <c r="D202" i="4"/>
  <c r="F120" i="5"/>
  <c r="D119" i="5"/>
  <c r="F251" i="5"/>
  <c r="F255" i="5"/>
  <c r="D254" i="5"/>
  <c r="B345" i="9"/>
  <c r="E344" i="9"/>
  <c r="I10" i="3" s="1"/>
  <c r="G1666" i="1"/>
  <c r="G1670" i="1"/>
  <c r="G1674" i="1"/>
  <c r="G1678" i="1"/>
  <c r="G1682" i="1"/>
  <c r="D43" i="4"/>
  <c r="F231" i="4"/>
  <c r="D230" i="4"/>
  <c r="F8" i="5"/>
  <c r="F219" i="5"/>
  <c r="D218" i="5"/>
  <c r="D35" i="6"/>
  <c r="G202" i="9"/>
  <c r="E202" i="9" s="1"/>
  <c r="B202" i="9" s="1"/>
  <c r="B44" i="9"/>
  <c r="G24" i="9"/>
  <c r="F153" i="4"/>
  <c r="F222" i="4"/>
  <c r="D221" i="4"/>
  <c r="F274" i="4"/>
  <c r="E273" i="4"/>
  <c r="D269" i="1" s="1"/>
  <c r="F310" i="4"/>
  <c r="D309" i="4"/>
  <c r="F362" i="4"/>
  <c r="D361" i="4"/>
  <c r="E535" i="4"/>
  <c r="D571" i="4"/>
  <c r="D584" i="4"/>
  <c r="E7" i="5"/>
  <c r="G337" i="9"/>
  <c r="E337" i="9" s="1"/>
  <c r="B337" i="9" s="1"/>
  <c r="F202" i="5"/>
  <c r="E218" i="5"/>
  <c r="F6" i="6"/>
  <c r="D5" i="6"/>
  <c r="B29" i="9"/>
  <c r="B36" i="9"/>
  <c r="F165" i="4"/>
  <c r="E202" i="4"/>
  <c r="D198" i="1" s="1"/>
  <c r="E308" i="4"/>
  <c r="E360" i="4"/>
  <c r="E491" i="4"/>
  <c r="D485" i="1" s="1"/>
  <c r="F523" i="4"/>
  <c r="D522" i="4"/>
  <c r="H313" i="9"/>
  <c r="E88" i="5"/>
  <c r="D1093" i="1" s="1"/>
  <c r="E5" i="6"/>
  <c r="F90" i="6"/>
  <c r="D89" i="6"/>
  <c r="H24" i="9"/>
  <c r="B28" i="9"/>
  <c r="D648" i="4"/>
  <c r="B157" i="9"/>
  <c r="B165" i="9"/>
  <c r="B173" i="9"/>
  <c r="H180" i="9"/>
  <c r="G182" i="9"/>
  <c r="E182" i="9" s="1"/>
  <c r="B182" i="9" s="1"/>
  <c r="G184" i="9"/>
  <c r="E184" i="9" s="1"/>
  <c r="B184" i="9" s="1"/>
  <c r="G186" i="9"/>
  <c r="E186" i="9" s="1"/>
  <c r="B186" i="9" s="1"/>
  <c r="G194" i="9"/>
  <c r="E194" i="9" s="1"/>
  <c r="B194" i="9" s="1"/>
  <c r="D354" i="4"/>
  <c r="D406" i="4"/>
  <c r="D431" i="4"/>
  <c r="D479" i="4"/>
  <c r="D491" i="4"/>
  <c r="D597" i="4"/>
  <c r="D12" i="5"/>
  <c r="D70" i="5"/>
  <c r="G314" i="9"/>
  <c r="G315" i="9"/>
  <c r="E315" i="9" s="1"/>
  <c r="B315" i="9" s="1"/>
  <c r="E335" i="9"/>
  <c r="B335" i="9" s="1"/>
  <c r="B85" i="9"/>
  <c r="B93" i="9"/>
  <c r="B101" i="9"/>
  <c r="B109" i="9"/>
  <c r="B117" i="9"/>
  <c r="B125" i="9"/>
  <c r="B133" i="9"/>
  <c r="B141" i="9"/>
  <c r="B149" i="9"/>
  <c r="D321" i="4"/>
  <c r="D373" i="4"/>
  <c r="E313" i="9"/>
  <c r="B313" i="9" s="1"/>
  <c r="H315" i="9"/>
  <c r="H314" i="9"/>
  <c r="D176" i="5"/>
  <c r="E336" i="9"/>
  <c r="B336" i="9" s="1"/>
  <c r="H309" i="9"/>
  <c r="G225" i="9"/>
  <c r="E225" i="9" s="1"/>
  <c r="B225" i="9" s="1"/>
  <c r="G221" i="9"/>
  <c r="E221" i="9" s="1"/>
  <c r="B221" i="9" s="1"/>
  <c r="G217" i="9"/>
  <c r="E217" i="9" s="1"/>
  <c r="B217" i="9" s="1"/>
  <c r="G213" i="9"/>
  <c r="E213" i="9" s="1"/>
  <c r="B213" i="9" s="1"/>
  <c r="H308" i="9"/>
  <c r="G300" i="9"/>
  <c r="E300" i="9" s="1"/>
  <c r="B300" i="9" s="1"/>
  <c r="M228" i="9"/>
  <c r="G226" i="9"/>
  <c r="E226" i="9" s="1"/>
  <c r="B226" i="9" s="1"/>
  <c r="G222" i="9"/>
  <c r="E222" i="9" s="1"/>
  <c r="B222" i="9" s="1"/>
  <c r="G218" i="9"/>
  <c r="E218" i="9" s="1"/>
  <c r="B218" i="9" s="1"/>
  <c r="G214" i="9"/>
  <c r="E214" i="9" s="1"/>
  <c r="B214" i="9" s="1"/>
  <c r="G302" i="9"/>
  <c r="E302" i="9" s="1"/>
  <c r="B302" i="9" s="1"/>
  <c r="G227" i="9"/>
  <c r="E227" i="9" s="1"/>
  <c r="B227" i="9" s="1"/>
  <c r="G223" i="9"/>
  <c r="E223" i="9" s="1"/>
  <c r="B223" i="9" s="1"/>
  <c r="G219" i="9"/>
  <c r="E219" i="9" s="1"/>
  <c r="B219" i="9" s="1"/>
  <c r="G215" i="9"/>
  <c r="E215" i="9" s="1"/>
  <c r="B215"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0" i="9"/>
  <c r="E180" i="9" s="1"/>
  <c r="B180" i="9" s="1"/>
  <c r="H179" i="9"/>
  <c r="G308" i="9"/>
  <c r="E308" i="9" s="1"/>
  <c r="B308" i="9" s="1"/>
  <c r="L228" i="9"/>
  <c r="G207" i="9"/>
  <c r="E207" i="9" s="1"/>
  <c r="G204" i="9"/>
  <c r="E204" i="9" s="1"/>
  <c r="B204" i="9" s="1"/>
  <c r="G200" i="9"/>
  <c r="E200" i="9" s="1"/>
  <c r="B200" i="9" s="1"/>
  <c r="G196" i="9"/>
  <c r="E196" i="9" s="1"/>
  <c r="B196" i="9" s="1"/>
  <c r="G192" i="9"/>
  <c r="E192" i="9" s="1"/>
  <c r="B192" i="9" s="1"/>
  <c r="G188" i="9"/>
  <c r="E188" i="9" s="1"/>
  <c r="B188" i="9" s="1"/>
  <c r="G179" i="9"/>
  <c r="E179" i="9" s="1"/>
  <c r="B179" i="9" s="1"/>
  <c r="G178" i="9"/>
  <c r="E178" i="9" s="1"/>
  <c r="B178" i="9" s="1"/>
  <c r="G177" i="9"/>
  <c r="E177" i="9" s="1"/>
  <c r="B177" i="9" s="1"/>
  <c r="G176" i="9"/>
  <c r="E176" i="9" s="1"/>
  <c r="B176" i="9" s="1"/>
  <c r="G175" i="9"/>
  <c r="E175" i="9" s="1"/>
  <c r="B175" i="9" s="1"/>
  <c r="G174" i="9"/>
  <c r="E174" i="9" s="1"/>
  <c r="B174" i="9" s="1"/>
  <c r="G301" i="9"/>
  <c r="E301" i="9" s="1"/>
  <c r="B301" i="9" s="1"/>
  <c r="G224" i="9"/>
  <c r="E224" i="9" s="1"/>
  <c r="B224" i="9" s="1"/>
  <c r="G220" i="9"/>
  <c r="E220" i="9" s="1"/>
  <c r="B220" i="9" s="1"/>
  <c r="G216" i="9"/>
  <c r="E216" i="9" s="1"/>
  <c r="B216"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309" i="9"/>
  <c r="E309" i="9" s="1"/>
  <c r="B309" i="9" s="1"/>
  <c r="I10" i="9"/>
  <c r="E32" i="9"/>
  <c r="B32" i="9" s="1"/>
  <c r="E40" i="9"/>
  <c r="B40" i="9" s="1"/>
  <c r="E48" i="9"/>
  <c r="B48" i="9" s="1"/>
  <c r="B161" i="9"/>
  <c r="B169" i="9"/>
  <c r="G181" i="9"/>
  <c r="E181" i="9" s="1"/>
  <c r="B181" i="9" s="1"/>
  <c r="G183" i="9"/>
  <c r="E183" i="9" s="1"/>
  <c r="B183" i="9" s="1"/>
  <c r="G185" i="9"/>
  <c r="E185" i="9" s="1"/>
  <c r="B185" i="9" s="1"/>
  <c r="G190" i="9"/>
  <c r="E190" i="9" s="1"/>
  <c r="B190" i="9" s="1"/>
  <c r="G198" i="9"/>
  <c r="E198" i="9" s="1"/>
  <c r="B198" i="9" s="1"/>
  <c r="G206" i="9"/>
  <c r="E206" i="9" s="1"/>
  <c r="B206" i="9" s="1"/>
  <c r="B238" i="9"/>
  <c r="F251" i="9"/>
  <c r="B251" i="9" s="1"/>
  <c r="B270" i="9"/>
  <c r="F283" i="9"/>
  <c r="B283" i="9" s="1"/>
  <c r="B317" i="9"/>
  <c r="E328" i="9"/>
  <c r="B328" i="9" s="1"/>
  <c r="B230" i="9"/>
  <c r="F243" i="9"/>
  <c r="B243" i="9" s="1"/>
  <c r="B262" i="9"/>
  <c r="F275" i="9"/>
  <c r="B275" i="9" s="1"/>
  <c r="F298" i="9"/>
  <c r="B322" i="9"/>
  <c r="E327" i="9"/>
  <c r="B327" i="9" s="1"/>
  <c r="B229" i="9"/>
  <c r="B237" i="9"/>
  <c r="B245" i="9"/>
  <c r="B253" i="9"/>
  <c r="B261" i="9"/>
  <c r="B269" i="9"/>
  <c r="B277" i="9"/>
  <c r="B285" i="9"/>
  <c r="E303" i="9"/>
  <c r="B303" i="9" s="1"/>
  <c r="G1680" i="1" l="1"/>
  <c r="H1680" i="1"/>
  <c r="D45" i="8"/>
  <c r="C1627" i="1"/>
  <c r="H422" i="1"/>
  <c r="G1582" i="1"/>
  <c r="D44" i="8"/>
  <c r="G342" i="9" s="1"/>
  <c r="E342" i="9" s="1"/>
  <c r="B342" i="9" s="1"/>
  <c r="B207" i="9"/>
  <c r="F228" i="9"/>
  <c r="B228" i="9" s="1"/>
  <c r="G641" i="1"/>
  <c r="H641" i="1"/>
  <c r="F647" i="4"/>
  <c r="F164" i="4"/>
  <c r="G160" i="1"/>
  <c r="H160" i="1"/>
  <c r="F176" i="5"/>
  <c r="H24" i="3"/>
  <c r="C1180" i="1"/>
  <c r="F373" i="4"/>
  <c r="C368" i="1"/>
  <c r="F12" i="5"/>
  <c r="C1017" i="1"/>
  <c r="D430" i="4"/>
  <c r="F431" i="4"/>
  <c r="C425" i="1"/>
  <c r="E141" i="6"/>
  <c r="I27" i="3"/>
  <c r="D1400" i="1"/>
  <c r="G347" i="9"/>
  <c r="E347" i="9" s="1"/>
  <c r="D141" i="6"/>
  <c r="F5" i="6"/>
  <c r="H27" i="3"/>
  <c r="C1400" i="1"/>
  <c r="D529" i="1"/>
  <c r="D7" i="5"/>
  <c r="F43" i="4"/>
  <c r="C39" i="1"/>
  <c r="F254" i="5"/>
  <c r="C1258" i="1"/>
  <c r="F119" i="5"/>
  <c r="C1124" i="1"/>
  <c r="D6" i="4"/>
  <c r="E430" i="4"/>
  <c r="E640" i="4" s="1"/>
  <c r="D634" i="1" s="1"/>
  <c r="E152" i="4"/>
  <c r="I1578" i="1"/>
  <c r="I1573" i="1"/>
  <c r="I1567" i="1"/>
  <c r="I1563" i="1"/>
  <c r="I1545" i="1"/>
  <c r="F321" i="4"/>
  <c r="C316" i="1"/>
  <c r="F597" i="4"/>
  <c r="C591" i="1"/>
  <c r="F406" i="4"/>
  <c r="C401" i="1"/>
  <c r="G1093" i="1"/>
  <c r="H1093" i="1"/>
  <c r="I22" i="3"/>
  <c r="D1012" i="1"/>
  <c r="F361" i="4"/>
  <c r="D360" i="4"/>
  <c r="C356" i="1"/>
  <c r="G269" i="1"/>
  <c r="H269" i="1"/>
  <c r="F35" i="6"/>
  <c r="H28" i="3"/>
  <c r="C1430" i="1"/>
  <c r="E422" i="4"/>
  <c r="I17" i="3"/>
  <c r="D2" i="1"/>
  <c r="I1543" i="1"/>
  <c r="E314" i="9"/>
  <c r="B314" i="9" s="1"/>
  <c r="F491" i="4"/>
  <c r="C485" i="1"/>
  <c r="F354" i="4"/>
  <c r="C349" i="1"/>
  <c r="F89" i="6"/>
  <c r="C1484" i="1"/>
  <c r="E418" i="4"/>
  <c r="D413" i="1" s="1"/>
  <c r="D355" i="1"/>
  <c r="H338" i="9"/>
  <c r="D1222" i="1"/>
  <c r="F584" i="4"/>
  <c r="C578" i="1"/>
  <c r="G338" i="9"/>
  <c r="E338" i="9" s="1"/>
  <c r="B338" i="9" s="1"/>
  <c r="F218" i="5"/>
  <c r="C1222" i="1"/>
  <c r="F230" i="4"/>
  <c r="C226" i="1"/>
  <c r="D250" i="5"/>
  <c r="F273" i="4"/>
  <c r="E69" i="5"/>
  <c r="E176" i="5"/>
  <c r="I1580" i="1"/>
  <c r="I1575" i="1"/>
  <c r="I1541" i="1"/>
  <c r="D69" i="5"/>
  <c r="F70" i="5"/>
  <c r="C1075" i="1"/>
  <c r="F479" i="4"/>
  <c r="C473" i="1"/>
  <c r="F648" i="4"/>
  <c r="C642" i="1"/>
  <c r="F522" i="4"/>
  <c r="C516" i="1"/>
  <c r="E417" i="4"/>
  <c r="D412" i="1" s="1"/>
  <c r="D303" i="1"/>
  <c r="F571" i="4"/>
  <c r="D535" i="4"/>
  <c r="C565" i="1"/>
  <c r="F309" i="4"/>
  <c r="D308" i="4"/>
  <c r="C304" i="1"/>
  <c r="F221" i="4"/>
  <c r="C217" i="1"/>
  <c r="E24" i="9"/>
  <c r="K1480" i="9"/>
  <c r="F202" i="4"/>
  <c r="C198" i="1"/>
  <c r="D152" i="4"/>
  <c r="H1627" i="1" l="1"/>
  <c r="G1627" i="1"/>
  <c r="C1621" i="1"/>
  <c r="I40" i="3"/>
  <c r="C1620" i="1"/>
  <c r="G1620" i="1" s="1"/>
  <c r="I39" i="3"/>
  <c r="G343" i="9"/>
  <c r="E343" i="9" s="1"/>
  <c r="B343" i="9" s="1"/>
  <c r="H516" i="1"/>
  <c r="G516" i="1"/>
  <c r="B24" i="9"/>
  <c r="G642" i="1"/>
  <c r="H642" i="1"/>
  <c r="G1075" i="1"/>
  <c r="H1075" i="1"/>
  <c r="G1222" i="1"/>
  <c r="H1222" i="1"/>
  <c r="E643" i="4"/>
  <c r="D417" i="1"/>
  <c r="H591" i="1"/>
  <c r="G591" i="1"/>
  <c r="D422" i="4"/>
  <c r="F6" i="4"/>
  <c r="H17" i="3"/>
  <c r="C2" i="1"/>
  <c r="D639" i="4"/>
  <c r="F430" i="4"/>
  <c r="C424" i="1"/>
  <c r="F535" i="4"/>
  <c r="D640" i="4"/>
  <c r="C529" i="1"/>
  <c r="D417" i="4"/>
  <c r="F308" i="4"/>
  <c r="C303" i="1"/>
  <c r="H578" i="1"/>
  <c r="G578" i="1"/>
  <c r="G349" i="1"/>
  <c r="H349" i="1"/>
  <c r="F152" i="4"/>
  <c r="H18" i="3"/>
  <c r="D299" i="4"/>
  <c r="C148" i="1"/>
  <c r="H1620" i="1"/>
  <c r="H11" i="3"/>
  <c r="G217" i="1"/>
  <c r="H217" i="1"/>
  <c r="G198" i="1"/>
  <c r="H198" i="1"/>
  <c r="H565" i="1"/>
  <c r="G565" i="1"/>
  <c r="F250" i="5"/>
  <c r="H25" i="3"/>
  <c r="C1254" i="1"/>
  <c r="G1484" i="1"/>
  <c r="H1484" i="1"/>
  <c r="H485" i="1"/>
  <c r="G485" i="1"/>
  <c r="H1430" i="1"/>
  <c r="G1430" i="1"/>
  <c r="G1124" i="1"/>
  <c r="H1124" i="1"/>
  <c r="H39" i="1"/>
  <c r="G39" i="1"/>
  <c r="F141" i="6"/>
  <c r="H31" i="3"/>
  <c r="C1536" i="1"/>
  <c r="I31" i="3"/>
  <c r="D1536" i="1"/>
  <c r="G1017" i="1"/>
  <c r="H1017" i="1"/>
  <c r="G304" i="1"/>
  <c r="H304" i="1"/>
  <c r="H473" i="1"/>
  <c r="G473" i="1"/>
  <c r="F69" i="5"/>
  <c r="H23" i="3"/>
  <c r="C1074" i="1"/>
  <c r="E175" i="5"/>
  <c r="D1179" i="1" s="1"/>
  <c r="I24" i="3"/>
  <c r="D1180" i="1"/>
  <c r="H1180" i="1" s="1"/>
  <c r="H19" i="9"/>
  <c r="E19" i="9" s="1"/>
  <c r="B19" i="9" s="1"/>
  <c r="G226" i="1"/>
  <c r="H226" i="1"/>
  <c r="H356" i="1"/>
  <c r="G356" i="1"/>
  <c r="G401" i="1"/>
  <c r="H401" i="1"/>
  <c r="G316" i="1"/>
  <c r="H316" i="1"/>
  <c r="E299" i="4"/>
  <c r="I18" i="3"/>
  <c r="D148" i="1"/>
  <c r="H9" i="3"/>
  <c r="H1400" i="1"/>
  <c r="G1400" i="1"/>
  <c r="E346" i="9"/>
  <c r="B347" i="9"/>
  <c r="H425" i="1"/>
  <c r="G425" i="1"/>
  <c r="I23" i="3"/>
  <c r="D1074" i="1"/>
  <c r="D418" i="4"/>
  <c r="F360" i="4"/>
  <c r="C355" i="1"/>
  <c r="E6" i="5"/>
  <c r="E639" i="4"/>
  <c r="D633" i="1" s="1"/>
  <c r="D424" i="1"/>
  <c r="H1258" i="1"/>
  <c r="G1258" i="1"/>
  <c r="F7" i="5"/>
  <c r="D6" i="5"/>
  <c r="H22" i="3"/>
  <c r="C1012" i="1"/>
  <c r="H368" i="1"/>
  <c r="G368" i="1"/>
  <c r="D175" i="5"/>
  <c r="G1621" i="1" l="1"/>
  <c r="H1621" i="1"/>
  <c r="E341" i="9"/>
  <c r="K3" i="9"/>
  <c r="I9" i="3"/>
  <c r="G1074" i="1"/>
  <c r="H1074" i="1"/>
  <c r="G1180" i="1"/>
  <c r="F417" i="4"/>
  <c r="C412" i="1"/>
  <c r="H424" i="1"/>
  <c r="G424" i="1"/>
  <c r="F175" i="5"/>
  <c r="C1179" i="1"/>
  <c r="H355" i="1"/>
  <c r="G355" i="1"/>
  <c r="G299" i="9"/>
  <c r="G306" i="9"/>
  <c r="E306" i="9" s="1"/>
  <c r="B306" i="9" s="1"/>
  <c r="F6" i="5"/>
  <c r="C1011" i="1"/>
  <c r="G529" i="1"/>
  <c r="H529" i="1"/>
  <c r="D637" i="1"/>
  <c r="G1536" i="1"/>
  <c r="H1536" i="1"/>
  <c r="F418" i="4"/>
  <c r="C413" i="1"/>
  <c r="H1254" i="1"/>
  <c r="G1254" i="1"/>
  <c r="G148" i="1"/>
  <c r="H148" i="1"/>
  <c r="G303" i="1"/>
  <c r="H303" i="1"/>
  <c r="F640" i="4"/>
  <c r="C634" i="1"/>
  <c r="F639" i="4"/>
  <c r="C633" i="1"/>
  <c r="D643" i="4"/>
  <c r="F422" i="4"/>
  <c r="C417" i="1"/>
  <c r="G1012" i="1"/>
  <c r="H1012" i="1"/>
  <c r="H299" i="9"/>
  <c r="D1011" i="1"/>
  <c r="E301" i="4"/>
  <c r="D297" i="1" s="1"/>
  <c r="E423" i="4"/>
  <c r="D295" i="1"/>
  <c r="E300" i="4"/>
  <c r="D296" i="1" s="1"/>
  <c r="N3" i="9"/>
  <c r="I11" i="3"/>
  <c r="D301" i="4"/>
  <c r="F299" i="4"/>
  <c r="D423" i="4"/>
  <c r="D424" i="4" s="1"/>
  <c r="C295" i="1"/>
  <c r="H2" i="1"/>
  <c r="G2" i="1"/>
  <c r="D300" i="4"/>
  <c r="H417" i="1" l="1"/>
  <c r="G417" i="1"/>
  <c r="H633" i="1"/>
  <c r="G633" i="1"/>
  <c r="G1179" i="1"/>
  <c r="H1179" i="1"/>
  <c r="H412" i="1"/>
  <c r="G412" i="1"/>
  <c r="E299" i="9"/>
  <c r="F300" i="4"/>
  <c r="C296" i="1"/>
  <c r="G295" i="1"/>
  <c r="H295" i="1"/>
  <c r="E644" i="4"/>
  <c r="E425" i="4"/>
  <c r="D420" i="1" s="1"/>
  <c r="D418" i="1"/>
  <c r="H20" i="9"/>
  <c r="E424" i="4"/>
  <c r="D419" i="1" s="1"/>
  <c r="G634" i="1"/>
  <c r="H634" i="1"/>
  <c r="H413" i="1"/>
  <c r="G413" i="1"/>
  <c r="H8" i="3"/>
  <c r="G1011" i="1"/>
  <c r="H1011" i="1"/>
  <c r="F301" i="4"/>
  <c r="C297" i="1"/>
  <c r="F424" i="4"/>
  <c r="C419" i="1"/>
  <c r="D425" i="4"/>
  <c r="F423" i="4"/>
  <c r="D644" i="4"/>
  <c r="D645" i="4" s="1"/>
  <c r="G20" i="9"/>
  <c r="E20" i="9" s="1"/>
  <c r="B20" i="9" s="1"/>
  <c r="C418" i="1"/>
  <c r="F643" i="4"/>
  <c r="C637" i="1"/>
  <c r="F645" i="4" l="1"/>
  <c r="C639" i="1"/>
  <c r="G297" i="1"/>
  <c r="H297" i="1"/>
  <c r="H637" i="1"/>
  <c r="G637" i="1"/>
  <c r="D646" i="4"/>
  <c r="F644" i="4"/>
  <c r="C638" i="1"/>
  <c r="M3" i="9"/>
  <c r="G296" i="1"/>
  <c r="H296" i="1"/>
  <c r="H418" i="1"/>
  <c r="G418" i="1"/>
  <c r="F425" i="4"/>
  <c r="C420" i="1"/>
  <c r="E646" i="4"/>
  <c r="D638" i="1"/>
  <c r="E645" i="4"/>
  <c r="H419" i="1"/>
  <c r="G419" i="1"/>
  <c r="B299" i="9"/>
  <c r="E650" i="4" l="1"/>
  <c r="D640" i="1"/>
  <c r="D650" i="4"/>
  <c r="F646" i="4"/>
  <c r="C640" i="1"/>
  <c r="H333" i="9"/>
  <c r="G333" i="9"/>
  <c r="E333" i="9" s="1"/>
  <c r="E649" i="4"/>
  <c r="D639" i="1"/>
  <c r="H639" i="1" s="1"/>
  <c r="G297" i="9"/>
  <c r="E297" i="9" s="1"/>
  <c r="B297" i="9" s="1"/>
  <c r="H638" i="1"/>
  <c r="G638" i="1"/>
  <c r="D649" i="4"/>
  <c r="G420" i="1"/>
  <c r="H420" i="1"/>
  <c r="B333" i="9" l="1"/>
  <c r="E298" i="9"/>
  <c r="I8" i="3" s="1"/>
  <c r="F650" i="4"/>
  <c r="H20" i="3"/>
  <c r="C644" i="1"/>
  <c r="F649" i="4"/>
  <c r="H19" i="3"/>
  <c r="C643" i="1"/>
  <c r="H7" i="3"/>
  <c r="I19" i="3"/>
  <c r="D643" i="1"/>
  <c r="G639" i="1"/>
  <c r="H640" i="1"/>
  <c r="G640" i="1"/>
  <c r="I20" i="3"/>
  <c r="D644" i="1"/>
  <c r="H643" i="1" l="1"/>
  <c r="G643" i="1"/>
  <c r="J3" i="9"/>
  <c r="G644" i="1"/>
  <c r="H644" i="1"/>
  <c r="G295" i="9" l="1"/>
  <c r="H295" i="9"/>
  <c r="G18" i="9"/>
  <c r="L293" i="9"/>
  <c r="F293" i="9" s="1"/>
  <c r="H18" i="9"/>
  <c r="H15" i="9"/>
  <c r="K9" i="9"/>
  <c r="K8" i="9"/>
  <c r="K7" i="9"/>
  <c r="J6" i="9"/>
  <c r="J5" i="9"/>
  <c r="K11" i="9"/>
  <c r="I7" i="9"/>
  <c r="G15" i="9"/>
  <c r="E15" i="9" s="1"/>
  <c r="J10" i="9"/>
  <c r="I6" i="9"/>
  <c r="J17" i="9"/>
  <c r="K13" i="9"/>
  <c r="J9" i="9"/>
  <c r="I5" i="9"/>
  <c r="M16" i="9"/>
  <c r="K12" i="9"/>
  <c r="J8" i="9"/>
  <c r="H22" i="9"/>
  <c r="I17" i="9"/>
  <c r="I13" i="9"/>
  <c r="G22" i="9"/>
  <c r="K10" i="9"/>
  <c r="J12" i="9"/>
  <c r="G21" i="9"/>
  <c r="H21" i="9"/>
  <c r="G16" i="9"/>
  <c r="L15" i="9"/>
  <c r="I8" i="9"/>
  <c r="I9" i="9"/>
  <c r="J13" i="9"/>
  <c r="M15" i="9"/>
  <c r="H16" i="9"/>
  <c r="I12" i="9"/>
  <c r="J7" i="9"/>
  <c r="L16" i="9"/>
  <c r="F16" i="9" s="1"/>
  <c r="K5" i="9"/>
  <c r="G17" i="9"/>
  <c r="J11" i="9"/>
  <c r="K6" i="9"/>
  <c r="I11" i="9"/>
  <c r="H17" i="9"/>
  <c r="E12" i="9" l="1"/>
  <c r="B12" i="9" s="1"/>
  <c r="E9" i="9"/>
  <c r="B9" i="9" s="1"/>
  <c r="E295" i="9"/>
  <c r="E22" i="9"/>
  <c r="B22" i="9" s="1"/>
  <c r="E8" i="9"/>
  <c r="B8" i="9" s="1"/>
  <c r="E11" i="9"/>
  <c r="B11" i="9" s="1"/>
  <c r="E18" i="9"/>
  <c r="B18" i="9" s="1"/>
  <c r="E16" i="9"/>
  <c r="B16" i="9" s="1"/>
  <c r="E5" i="9"/>
  <c r="E6" i="9"/>
  <c r="B6" i="9" s="1"/>
  <c r="B293" i="9"/>
  <c r="F23" i="9"/>
  <c r="E10" i="9"/>
  <c r="B10" i="9" s="1"/>
  <c r="E17" i="9"/>
  <c r="B17" i="9" s="1"/>
  <c r="E21" i="9"/>
  <c r="B21" i="9" s="1"/>
  <c r="E13" i="9"/>
  <c r="B13" i="9" s="1"/>
  <c r="F15" i="9"/>
  <c r="F14" i="9" s="1"/>
  <c r="E7" i="9"/>
  <c r="B7" i="9" s="1"/>
  <c r="B295" i="9"/>
  <c r="E23" i="9"/>
  <c r="I7" i="3" s="1"/>
  <c r="B15" i="9" l="1"/>
  <c r="F3" i="9"/>
  <c r="E14" i="9"/>
  <c r="I13" i="3" s="1"/>
  <c r="B5" i="9"/>
  <c r="E4" i="9"/>
  <c r="E3" i="9" l="1"/>
</calcChain>
</file>

<file path=xl/sharedStrings.xml><?xml version="1.0" encoding="utf-8"?>
<sst xmlns="http://schemas.openxmlformats.org/spreadsheetml/2006/main" count="4724" uniqueCount="3656">
  <si>
    <t>Obveznik:</t>
  </si>
  <si>
    <t>11880 - O.Š. MARKOVAC, VRBOVA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</si>
  <si>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</si>
  <si>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</si>
  <si>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</si>
  <si>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</si>
  <si>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</si>
  <si>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</si>
  <si>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</si>
  <si>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</si>
  <si>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</si>
  <si>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</si>
  <si>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</si>
  <si>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</si>
  <si>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</si>
  <si>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</si>
  <si>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</si>
  <si>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</si>
  <si>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</si>
  <si>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</si>
  <si>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</si>
  <si>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</si>
  <si>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</si>
  <si>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</si>
  <si>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</si>
  <si>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</si>
  <si>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</si>
  <si>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</si>
  <si>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</si>
  <si>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</si>
  <si>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</si>
  <si>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</si>
  <si>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</si>
  <si>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</si>
  <si>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</si>
  <si>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</si>
  <si>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</si>
  <si>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</si>
  <si>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</si>
  <si>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</si>
  <si>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</si>
  <si>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</si>
  <si>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</si>
  <si>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</si>
  <si>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</si>
  <si>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</si>
  <si>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</si>
  <si>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</si>
  <si>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</si>
  <si>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</si>
  <si>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</si>
  <si>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</si>
  <si>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</si>
  <si>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</si>
  <si>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</si>
  <si>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</si>
  <si>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</si>
  <si>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</si>
  <si>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</si>
  <si>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</si>
  <si>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</si>
  <si>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</si>
  <si>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</si>
  <si>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</si>
  <si>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</si>
  <si>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</si>
  <si>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</si>
  <si>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</si>
  <si>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</si>
  <si>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</si>
  <si>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</si>
  <si>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</si>
  <si>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</si>
  <si>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</si>
  <si>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</si>
  <si>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</si>
  <si>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</si>
  <si>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</si>
  <si>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</si>
  <si>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</si>
  <si>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</si>
  <si>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</si>
  <si>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</si>
  <si>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</si>
  <si>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</si>
  <si>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</si>
  <si>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</si>
  <si>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</si>
  <si>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</si>
  <si>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</si>
  <si>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</si>
  <si>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</si>
  <si>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</si>
  <si>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</si>
  <si>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</si>
  <si>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</si>
  <si>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</si>
  <si>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</si>
  <si>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</si>
  <si>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</si>
  <si>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</si>
  <si>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</si>
  <si>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</si>
  <si>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</si>
  <si>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</si>
  <si>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</si>
  <si>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</si>
  <si>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</si>
  <si>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</si>
  <si>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</si>
  <si>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</si>
  <si>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</si>
  <si>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</si>
  <si>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</si>
  <si>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</si>
  <si>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</si>
  <si>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</si>
  <si>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</si>
  <si>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</si>
  <si>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</si>
  <si>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</si>
  <si>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</si>
  <si>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</si>
  <si>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</si>
  <si>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</si>
  <si>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</si>
  <si>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</si>
  <si>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</si>
  <si>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</si>
  <si>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</si>
  <si>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</si>
  <si>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</si>
  <si>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</si>
  <si>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</si>
  <si>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</si>
  <si>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</si>
  <si>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</si>
  <si>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</si>
  <si>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</si>
  <si>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</si>
  <si>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</si>
  <si>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</si>
  <si>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</si>
  <si>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</si>
  <si>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</si>
  <si>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</si>
  <si>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</si>
  <si>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</si>
  <si>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</si>
  <si>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</si>
  <si>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</si>
  <si>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</si>
  <si>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</si>
  <si>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</si>
  <si>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</si>
  <si>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</si>
  <si>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</si>
  <si>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</si>
  <si>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</si>
  <si>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</si>
  <si>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</si>
  <si>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</si>
  <si>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</si>
  <si>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</si>
  <si>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</si>
  <si>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</si>
  <si>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</si>
  <si>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</si>
  <si>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</si>
  <si>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</si>
  <si>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</si>
  <si>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</si>
  <si>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</si>
  <si>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</si>
  <si>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</si>
  <si>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</si>
  <si>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</si>
  <si>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</si>
  <si>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</si>
  <si>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</si>
  <si>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</si>
  <si>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</si>
  <si>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</si>
  <si>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</si>
  <si>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</si>
  <si>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</si>
  <si>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</si>
  <si>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</si>
  <si>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</si>
  <si>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</si>
  <si>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</si>
  <si>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</si>
  <si>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</si>
  <si>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</si>
  <si>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</si>
  <si>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</si>
  <si>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</si>
  <si>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</si>
  <si>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</si>
  <si>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</si>
  <si>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</si>
  <si>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</si>
  <si>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</si>
  <si>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</si>
  <si>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</si>
  <si>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</si>
  <si>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</si>
  <si>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</si>
  <si>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</si>
  <si>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</si>
  <si>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</si>
  <si>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</si>
  <si>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</si>
  <si>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</si>
  <si>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</si>
  <si>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</si>
  <si>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</si>
  <si>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</si>
  <si>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</si>
  <si>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</si>
  <si>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</si>
  <si>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</si>
  <si>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</si>
  <si>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</si>
  <si>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</si>
  <si>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</si>
  <si>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</si>
  <si>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</si>
  <si>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</si>
  <si>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</si>
  <si>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</si>
  <si>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</si>
  <si>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</si>
  <si>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</si>
  <si>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</si>
  <si>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</si>
  <si>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</si>
  <si>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</si>
  <si>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</si>
  <si>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</si>
  <si>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</si>
  <si>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</si>
  <si>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</si>
  <si>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</si>
  <si>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</si>
  <si>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</si>
  <si>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</si>
  <si>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</si>
  <si>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</si>
  <si>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</si>
  <si>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</si>
  <si>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</si>
  <si>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</si>
  <si>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</si>
  <si>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</si>
  <si>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</si>
  <si>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</si>
  <si>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</si>
  <si>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</si>
  <si>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</si>
  <si>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</si>
  <si>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</si>
  <si>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</si>
  <si>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</si>
  <si>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</si>
  <si>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</si>
  <si>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</si>
  <si>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</si>
  <si>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</si>
  <si>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</si>
  <si>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</si>
  <si>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</si>
  <si>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</si>
  <si>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</si>
  <si>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</si>
  <si>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</si>
  <si>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</si>
  <si>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</si>
  <si>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</si>
  <si>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</si>
  <si>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</si>
  <si>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</si>
  <si>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</si>
  <si>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</si>
  <si>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</si>
  <si>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</si>
  <si>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</si>
  <si>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</si>
  <si>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</si>
  <si>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</si>
  <si>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</si>
  <si>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</si>
  <si>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</si>
  <si>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</si>
  <si>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</si>
  <si>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</si>
  <si>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</si>
  <si>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</si>
  <si>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</si>
  <si>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</si>
  <si>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</si>
  <si>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</si>
  <si>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</si>
  <si>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</si>
  <si>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</si>
  <si>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</si>
  <si>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</si>
  <si>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</si>
  <si>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</si>
  <si>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</si>
  <si>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</si>
  <si>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</si>
  <si>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</si>
  <si>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</si>
  <si>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</si>
  <si>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</si>
  <si>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</si>
  <si>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</si>
  <si>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</si>
  <si>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</si>
  <si>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</si>
  <si>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</si>
  <si>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</si>
  <si>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</si>
  <si>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</si>
  <si>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</si>
  <si>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</si>
  <si>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</si>
  <si>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</si>
  <si>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</si>
  <si>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</si>
  <si>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</si>
  <si>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</si>
  <si>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</si>
  <si>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</si>
  <si>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</si>
  <si>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</si>
  <si>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</si>
  <si>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</si>
  <si>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</si>
  <si>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</si>
  <si>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</si>
  <si>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</si>
  <si>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</si>
  <si>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</si>
  <si>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</si>
  <si>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</si>
  <si>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</si>
  <si>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</si>
  <si>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</si>
  <si>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</si>
  <si>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</si>
  <si>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</si>
  <si>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</si>
  <si>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</si>
  <si>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</si>
  <si>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</si>
  <si>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</si>
  <si>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</si>
  <si>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</si>
  <si>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</si>
  <si>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</si>
  <si>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</si>
  <si>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</si>
  <si>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</si>
  <si>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</si>
  <si>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</si>
  <si>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</si>
  <si>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</si>
  <si>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</si>
  <si>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</si>
  <si>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</si>
  <si>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</si>
  <si>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</si>
  <si>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</si>
  <si>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</si>
  <si>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</si>
  <si>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</si>
  <si>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</si>
  <si>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</si>
  <si>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</si>
  <si>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</si>
  <si>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</si>
  <si>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</si>
  <si>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</si>
  <si>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</si>
  <si>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</si>
  <si>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</si>
  <si>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</si>
  <si>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</si>
  <si>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</si>
  <si>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</si>
  <si>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</si>
  <si>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</si>
  <si>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</si>
  <si>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</si>
  <si>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</si>
  <si>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</si>
  <si>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</si>
  <si>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</si>
  <si>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</si>
  <si>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</si>
  <si>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</si>
  <si>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</si>
  <si>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</si>
  <si>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</si>
  <si>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</si>
  <si>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</si>
  <si>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</si>
  <si>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</si>
  <si>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</si>
  <si>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</si>
  <si>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</si>
  <si>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</si>
  <si>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</si>
  <si>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</si>
  <si>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</si>
  <si>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</si>
  <si>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</si>
  <si>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</si>
  <si>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</si>
  <si>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</si>
  <si>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</si>
  <si>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</si>
  <si>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</si>
  <si>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</si>
  <si>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</si>
  <si>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</si>
  <si>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</si>
  <si>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</si>
  <si>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</si>
  <si>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</si>
  <si>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</si>
  <si>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</si>
  <si>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</si>
  <si>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</si>
  <si>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</si>
  <si>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</si>
  <si>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</si>
  <si>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</si>
  <si>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</si>
  <si>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</si>
  <si>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</si>
  <si>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</si>
  <si>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</si>
  <si>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</si>
  <si>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</si>
  <si>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</si>
  <si>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</si>
  <si>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</si>
  <si>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</si>
  <si>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</si>
  <si>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</si>
  <si>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</si>
  <si>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</si>
  <si>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</si>
  <si>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</si>
  <si>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</si>
  <si>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</si>
  <si>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</si>
  <si>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</si>
  <si>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</si>
  <si>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</si>
  <si>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</si>
  <si>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</si>
  <si>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</si>
  <si>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</si>
  <si>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</si>
  <si>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</si>
  <si>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</si>
  <si>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</si>
  <si>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</si>
  <si>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</si>
  <si>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</si>
  <si>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</si>
  <si>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</si>
  <si>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</si>
  <si>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</si>
  <si>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</si>
  <si>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</si>
  <si>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</si>
  <si>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</si>
  <si>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</si>
  <si>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</si>
  <si>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</si>
  <si>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</si>
  <si>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</si>
  <si>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</si>
  <si>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</si>
  <si>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</si>
  <si>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</si>
  <si>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</si>
  <si>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</si>
  <si>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</si>
  <si>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</si>
  <si>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</si>
  <si>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</si>
  <si>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</si>
  <si>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</si>
  <si>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</si>
  <si>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</si>
  <si>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</si>
  <si>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</si>
  <si>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</si>
  <si>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</si>
  <si>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</si>
  <si>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</si>
  <si>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</si>
  <si>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</si>
  <si>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</si>
  <si>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</si>
  <si>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</si>
  <si>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</si>
  <si>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</si>
  <si>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</si>
  <si>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</si>
  <si>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</si>
  <si>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</si>
  <si>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</si>
  <si>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</si>
  <si>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</si>
  <si>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</si>
  <si>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</si>
  <si>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</si>
  <si>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</si>
  <si>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</si>
  <si>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</si>
  <si>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</si>
  <si>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</si>
  <si>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</si>
  <si>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</si>
  <si>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</si>
  <si>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</si>
  <si>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</si>
  <si>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</si>
  <si>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</si>
  <si>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</si>
  <si>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</si>
  <si>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</si>
  <si>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</si>
  <si>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</si>
  <si>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</si>
  <si>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</si>
  <si>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</si>
  <si>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</si>
  <si>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</si>
  <si>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</si>
  <si>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</si>
  <si>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</si>
  <si>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</si>
  <si>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</si>
  <si>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</si>
  <si>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</si>
  <si>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</si>
  <si>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</si>
  <si>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</si>
  <si>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</si>
  <si>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</si>
  <si>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</si>
  <si>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</si>
  <si>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</si>
  <si>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</si>
  <si>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</si>
  <si>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</si>
  <si>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</si>
  <si>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</si>
  <si>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</si>
  <si>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</si>
  <si>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</si>
  <si>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</si>
  <si>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</si>
  <si>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</si>
  <si>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</si>
  <si>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</si>
  <si>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</si>
  <si>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</si>
  <si>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</si>
  <si>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</si>
  <si>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</si>
  <si>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</si>
  <si>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</si>
  <si>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</si>
  <si>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</si>
  <si>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</si>
  <si>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</si>
  <si>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</si>
  <si>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</si>
  <si>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</si>
  <si>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</si>
  <si>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</si>
  <si>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</si>
  <si>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</si>
  <si>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</si>
  <si>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</si>
  <si>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</si>
  <si>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</si>
  <si>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</si>
  <si>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</si>
  <si>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</si>
  <si>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</si>
  <si>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</si>
  <si>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</si>
  <si>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</si>
  <si>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</si>
  <si>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</si>
  <si>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</si>
  <si>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</si>
  <si>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</si>
  <si>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</si>
  <si>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</si>
  <si>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</si>
  <si>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</si>
  <si>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</si>
  <si>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</si>
  <si>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</si>
  <si>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</si>
  <si>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</si>
  <si>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</si>
  <si>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</si>
  <si>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</si>
  <si>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</si>
  <si>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</si>
  <si>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</si>
  <si>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</si>
  <si>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</si>
  <si>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</si>
  <si>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</si>
  <si>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</si>
  <si>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</si>
  <si>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</si>
  <si>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</si>
  <si>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</si>
  <si>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</si>
  <si>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</si>
  <si>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</si>
  <si>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</si>
  <si>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</si>
  <si>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</si>
  <si>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</si>
  <si>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</si>
  <si>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</si>
  <si>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</si>
  <si>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</si>
  <si>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</si>
  <si>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</si>
  <si>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</si>
  <si>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</si>
  <si>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</si>
  <si>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</si>
  <si>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</si>
  <si>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</si>
  <si>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</si>
  <si>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</si>
  <si>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</si>
  <si>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</si>
  <si>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</si>
  <si>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</si>
  <si>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</si>
  <si>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</si>
  <si>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</si>
  <si>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</si>
  <si>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</si>
  <si>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</si>
  <si>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</si>
  <si>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</si>
  <si>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</si>
  <si>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</si>
  <si>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</si>
  <si>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</si>
  <si>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</si>
  <si>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</si>
  <si>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</si>
  <si>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</si>
  <si>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</si>
  <si>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</si>
  <si>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</si>
  <si>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</si>
  <si>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</si>
  <si>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</si>
  <si>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</si>
  <si>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</si>
  <si>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</si>
  <si>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</si>
  <si>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</si>
  <si>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</si>
  <si>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</si>
  <si>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</si>
  <si>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</si>
  <si>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</si>
  <si>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</si>
  <si>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</si>
  <si>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</si>
  <si>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</si>
  <si>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</si>
  <si>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</si>
  <si>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</si>
  <si>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</si>
  <si>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</si>
  <si>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</si>
  <si>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</si>
  <si>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</si>
  <si>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</si>
  <si>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</si>
  <si>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</si>
  <si>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</si>
  <si>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</si>
  <si>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</si>
  <si>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</si>
  <si>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</si>
  <si>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</si>
  <si>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</si>
  <si>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</si>
  <si>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</si>
  <si>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</si>
  <si>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</si>
  <si>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</si>
  <si>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</si>
  <si>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</si>
  <si>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</si>
  <si>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</si>
  <si>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</si>
  <si>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</si>
  <si>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</si>
  <si>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</si>
  <si>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</si>
  <si>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</si>
  <si>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</si>
  <si>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</si>
  <si>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</si>
  <si>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</si>
  <si>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</si>
  <si>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</si>
  <si>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</si>
  <si>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</si>
  <si>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</si>
  <si>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</si>
  <si>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</si>
  <si>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</si>
  <si>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</si>
  <si>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</si>
  <si>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</si>
  <si>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</si>
  <si>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</si>
  <si>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</si>
  <si>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</si>
  <si>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</si>
  <si>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</si>
  <si>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</si>
  <si>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</si>
  <si>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</si>
  <si>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</si>
  <si>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</si>
  <si>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</si>
  <si>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</si>
  <si>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</si>
  <si>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</si>
  <si>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</si>
  <si>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</si>
  <si>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</si>
  <si>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</si>
  <si>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</si>
  <si>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</si>
  <si>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</si>
  <si>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</si>
  <si>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</si>
  <si>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</si>
  <si>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</si>
  <si>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</si>
  <si>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</si>
  <si>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</si>
  <si>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</si>
  <si>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</si>
  <si>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</si>
  <si>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</si>
  <si>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</si>
  <si>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</si>
  <si>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</si>
  <si>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</si>
  <si>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</si>
  <si>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</si>
  <si>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</si>
  <si>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</si>
  <si>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</si>
  <si>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</si>
  <si>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</si>
  <si>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</si>
  <si>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</si>
  <si>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</si>
  <si>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</si>
  <si>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</si>
  <si>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</si>
  <si>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</si>
  <si>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</si>
  <si>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</si>
  <si>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</si>
  <si>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</si>
  <si>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</si>
  <si>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</si>
  <si>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</si>
  <si>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</si>
  <si>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</si>
  <si>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</si>
  <si>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</si>
  <si>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</si>
  <si>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</si>
  <si>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</si>
  <si>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</si>
  <si>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</si>
  <si>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</si>
  <si>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</si>
  <si>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</si>
  <si>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</si>
  <si>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</si>
  <si>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</si>
  <si>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</si>
  <si>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</si>
  <si>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</si>
  <si>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</si>
  <si>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</si>
  <si>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</si>
  <si>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</si>
  <si>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</si>
  <si>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</si>
  <si>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</si>
  <si>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</si>
  <si>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</si>
  <si>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</si>
  <si>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</si>
  <si>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</si>
  <si>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</si>
  <si>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</si>
  <si>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</si>
  <si>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</si>
  <si>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</si>
  <si>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</si>
  <si>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</si>
  <si>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</si>
  <si>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</si>
  <si>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</si>
  <si>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</si>
  <si>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</si>
  <si>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</si>
  <si>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</si>
  <si>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</si>
  <si>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</si>
  <si>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</si>
  <si>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</si>
  <si>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</si>
  <si>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</si>
  <si>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</si>
  <si>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</si>
  <si>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</si>
  <si>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</si>
  <si>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</si>
  <si>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</si>
  <si>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</si>
  <si>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</si>
  <si>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</si>
  <si>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</si>
  <si>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</si>
  <si>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</si>
  <si>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</si>
  <si>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</si>
  <si>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</si>
  <si>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</si>
  <si>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</si>
  <si>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</si>
  <si>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</si>
  <si>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</si>
  <si>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</si>
  <si>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</si>
  <si>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</si>
  <si>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</si>
  <si>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</si>
  <si>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</si>
  <si>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</si>
  <si>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</si>
  <si>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</si>
  <si>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</si>
  <si>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</si>
  <si>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</si>
  <si>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</si>
  <si>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</si>
  <si>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</si>
  <si>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</si>
  <si>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</si>
  <si>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</si>
  <si>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</si>
  <si>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</si>
  <si>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</si>
  <si>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</si>
  <si>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</si>
  <si>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</si>
  <si>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</si>
  <si>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</si>
  <si>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</si>
  <si>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</si>
  <si>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</si>
  <si>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</si>
  <si>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</si>
  <si>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</si>
  <si>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</si>
  <si>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</si>
  <si>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</si>
  <si>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</si>
  <si>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</si>
  <si>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</si>
  <si>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</si>
  <si>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</si>
  <si>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</si>
  <si>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</si>
  <si>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</si>
  <si>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</si>
  <si>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</si>
  <si>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</si>
  <si>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</si>
  <si>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</si>
  <si>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</si>
  <si>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</si>
  <si>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</si>
  <si>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</si>
  <si>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</si>
  <si>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</si>
  <si>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</si>
  <si>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</si>
  <si>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</si>
  <si>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</si>
  <si>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</si>
  <si>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</si>
  <si>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</si>
  <si>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</si>
  <si>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</si>
  <si>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</si>
  <si>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</si>
  <si>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</si>
  <si>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</si>
  <si>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</si>
  <si>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</si>
  <si>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</si>
  <si>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</si>
  <si>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</si>
  <si>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</si>
  <si>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</si>
  <si>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</si>
  <si>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</si>
  <si>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</si>
  <si>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</si>
  <si>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</si>
  <si>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</si>
  <si>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</si>
  <si>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</si>
  <si>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</si>
  <si>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</si>
  <si>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</si>
  <si>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</si>
  <si>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</si>
  <si>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</si>
  <si>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</si>
  <si>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</si>
  <si>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</si>
  <si>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</si>
  <si>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</si>
  <si>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</si>
  <si>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</si>
  <si>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</si>
  <si>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</si>
  <si>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</si>
  <si>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</si>
  <si>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</si>
  <si>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</si>
  <si>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</si>
  <si>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</si>
  <si>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</si>
  <si>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</si>
  <si>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</si>
  <si>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</si>
  <si>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</si>
  <si>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</si>
  <si>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</si>
  <si>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</si>
  <si>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</si>
  <si>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</si>
  <si>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</si>
  <si>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</si>
  <si>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</si>
  <si>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</si>
  <si>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</si>
  <si>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</si>
  <si>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</si>
  <si>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</si>
  <si>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</si>
  <si>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</si>
  <si>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</si>
  <si>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</si>
  <si>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</si>
  <si>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</si>
  <si>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</si>
  <si>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</si>
  <si>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</si>
  <si>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</si>
  <si>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</si>
  <si>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</si>
  <si>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</si>
  <si>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</si>
  <si>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</si>
  <si>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</si>
  <si>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</si>
  <si>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</si>
  <si>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</si>
  <si>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</si>
  <si>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</si>
  <si>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</si>
  <si>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</si>
  <si>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</si>
  <si>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</si>
  <si>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</si>
  <si>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</si>
  <si>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</si>
  <si>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</si>
  <si>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</si>
  <si>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</si>
  <si>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</si>
  <si>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</si>
  <si>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</si>
  <si>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</si>
  <si>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</si>
  <si>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</si>
  <si>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</si>
  <si>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</si>
  <si>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</si>
  <si>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</si>
  <si>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</si>
  <si>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</si>
  <si>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</si>
  <si>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</si>
  <si>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</si>
  <si>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</si>
  <si>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</si>
  <si>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</si>
  <si>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</si>
  <si>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</si>
  <si>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</si>
  <si>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</si>
  <si>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</si>
  <si>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</si>
  <si>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</si>
  <si>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</si>
  <si>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</si>
  <si>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</si>
  <si>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</si>
  <si>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</si>
  <si>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</si>
  <si>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</si>
  <si>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</si>
  <si>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</si>
  <si>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</si>
  <si>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</si>
  <si>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</si>
  <si>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</si>
  <si>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</si>
  <si>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</si>
  <si>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</si>
  <si>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</si>
  <si>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</si>
  <si>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</si>
  <si>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</si>
  <si>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</si>
  <si>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</si>
  <si>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</si>
  <si>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</si>
  <si>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</si>
  <si>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</si>
  <si>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</si>
  <si>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</si>
  <si>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</si>
  <si>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</si>
  <si>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</si>
  <si>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</si>
  <si>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</si>
  <si>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</si>
  <si>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</si>
  <si>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</si>
  <si>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</si>
  <si>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</si>
  <si>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</si>
  <si>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</si>
  <si>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</si>
  <si>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</si>
  <si>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</si>
  <si>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</si>
  <si>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</si>
  <si>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</si>
  <si>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</si>
  <si>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</si>
  <si>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</si>
  <si>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</si>
  <si>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</si>
  <si>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</si>
  <si>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</si>
  <si>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</si>
  <si>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</si>
  <si>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</si>
  <si>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</si>
  <si>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</si>
  <si>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</si>
  <si>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</si>
  <si>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</si>
  <si>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</si>
  <si>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</si>
  <si>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</si>
  <si>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</si>
  <si>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</si>
  <si>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</si>
  <si>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</si>
  <si>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</si>
  <si>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</si>
  <si>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</si>
  <si>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</si>
  <si>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</si>
  <si>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</si>
  <si>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</si>
  <si>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</si>
  <si>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</si>
  <si>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</si>
  <si>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</si>
  <si>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</si>
  <si>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</si>
  <si>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</si>
  <si>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</si>
  <si>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</si>
  <si>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</si>
  <si>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</si>
  <si>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</si>
  <si>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</si>
  <si>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</si>
  <si>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</si>
  <si>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</si>
  <si>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</si>
  <si>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</si>
  <si>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</si>
  <si>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</si>
  <si>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</si>
  <si>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</si>
  <si>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</si>
  <si>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</si>
  <si>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</si>
  <si>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</si>
  <si>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</si>
  <si>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</si>
  <si>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</si>
  <si>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</si>
  <si>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</si>
  <si>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</si>
  <si>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</si>
  <si>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</si>
  <si>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</si>
  <si>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</si>
  <si>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</si>
  <si>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</si>
  <si>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</si>
  <si>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</si>
  <si>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</si>
  <si>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</si>
  <si>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</si>
  <si>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</si>
  <si>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</si>
  <si>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</si>
  <si>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</si>
  <si>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</si>
  <si>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</si>
  <si>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</si>
  <si>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</si>
  <si>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</si>
  <si>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</si>
  <si>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</si>
  <si>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</si>
  <si>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</si>
  <si>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</si>
  <si>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</si>
  <si>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</si>
  <si>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</si>
  <si>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</si>
  <si>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</si>
  <si>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</si>
  <si>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</si>
  <si>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</si>
  <si>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</si>
  <si>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</si>
  <si>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</si>
  <si>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</si>
  <si>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</si>
  <si>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</si>
  <si>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</si>
  <si>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</si>
  <si>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</si>
  <si>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</si>
  <si>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</si>
  <si>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</si>
  <si>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</si>
  <si>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</si>
  <si>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</si>
  <si>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</si>
  <si>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</si>
  <si>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</si>
  <si>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</si>
  <si>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</si>
  <si>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</si>
  <si>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</si>
  <si>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</si>
  <si>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</si>
  <si>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</si>
  <si>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</si>
  <si>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</si>
  <si>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</si>
  <si>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</si>
  <si>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</si>
  <si>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</si>
  <si>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</si>
  <si>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</si>
  <si>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</si>
  <si>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</si>
  <si>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</si>
  <si>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</si>
  <si>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</si>
  <si>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</si>
  <si>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</si>
  <si>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</si>
  <si>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</si>
  <si>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</si>
  <si>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</si>
  <si>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</si>
  <si>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</si>
  <si>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</si>
  <si>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</si>
  <si>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</si>
  <si>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</si>
  <si>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</si>
  <si>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</si>
  <si>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</si>
  <si>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</si>
  <si>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</si>
  <si>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</si>
  <si>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</si>
  <si>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</si>
  <si>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</si>
  <si>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</si>
  <si>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</si>
  <si>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</si>
  <si>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</si>
  <si>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</si>
  <si>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</si>
  <si>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</si>
  <si>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</si>
  <si>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</si>
  <si>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</si>
  <si>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</si>
  <si>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</si>
  <si>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</si>
  <si>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</si>
  <si>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</si>
  <si>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</si>
  <si>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</si>
  <si>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</si>
  <si>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</si>
  <si>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</si>
  <si>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</si>
  <si>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</si>
  <si>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</si>
  <si>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</si>
  <si>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</si>
  <si>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</si>
  <si>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</si>
  <si>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</si>
  <si>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</si>
  <si>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</si>
  <si>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</si>
  <si>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</si>
  <si>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</si>
  <si>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</si>
  <si>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</si>
  <si>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</si>
  <si>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</si>
  <si>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</si>
  <si>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</si>
  <si>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</si>
  <si>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</si>
  <si>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</si>
  <si>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</si>
  <si>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</si>
  <si>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</si>
  <si>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</si>
  <si>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</si>
  <si>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</si>
  <si>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</si>
  <si>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</si>
  <si>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</si>
  <si>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</si>
  <si>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</si>
  <si>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</si>
  <si>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</si>
  <si>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</si>
  <si>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</si>
  <si>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</si>
  <si>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</si>
  <si>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</si>
  <si>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</si>
  <si>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</si>
  <si>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</si>
  <si>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</si>
  <si>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</si>
  <si>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</si>
  <si>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</si>
  <si>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</si>
  <si>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</si>
  <si>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</si>
  <si>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</si>
  <si>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</si>
  <si>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</si>
  <si>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</si>
  <si>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</si>
  <si>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</si>
  <si>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</si>
  <si>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</si>
  <si>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</si>
  <si>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</si>
  <si>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</si>
  <si>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</si>
  <si>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</si>
  <si>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</si>
  <si>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</si>
  <si>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</si>
  <si>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</si>
  <si>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</si>
  <si>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</si>
  <si>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</si>
  <si>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</si>
  <si>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</si>
  <si>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</si>
  <si>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</si>
  <si>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</si>
  <si>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</si>
  <si>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</si>
  <si>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</si>
  <si>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</si>
  <si>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</si>
  <si>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</si>
  <si>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</si>
  <si>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</si>
  <si>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</si>
  <si>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</si>
  <si>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</si>
  <si>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</si>
  <si>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</si>
  <si>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</si>
  <si>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</si>
  <si>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</si>
  <si>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</si>
  <si>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</si>
  <si>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</si>
  <si>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</si>
  <si>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</si>
  <si>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</si>
  <si>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</si>
  <si>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</si>
  <si>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</si>
  <si>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</si>
  <si>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</si>
  <si>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</si>
  <si>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</si>
  <si>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</si>
  <si>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</si>
  <si>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</si>
  <si>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</si>
  <si>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</si>
  <si>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</si>
  <si>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</si>
  <si>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</si>
  <si>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</si>
  <si>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</si>
  <si>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</si>
  <si>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</si>
  <si>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</si>
  <si>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</si>
  <si>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</si>
  <si>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</si>
  <si>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</si>
  <si>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</si>
  <si>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</si>
  <si>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</si>
  <si>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</si>
  <si>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</si>
  <si>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</si>
  <si>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</si>
  <si>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</si>
  <si>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</si>
  <si>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</si>
  <si>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</si>
  <si>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</si>
  <si>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</si>
  <si>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</si>
  <si>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</si>
  <si>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</si>
  <si>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</si>
  <si>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</si>
  <si>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</si>
  <si>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</si>
  <si>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</si>
  <si>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</si>
  <si>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</si>
  <si>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</si>
  <si>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</si>
  <si>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</si>
  <si>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</si>
  <si>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</si>
  <si>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</si>
  <si>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</si>
  <si>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</si>
  <si>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</si>
  <si>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</si>
  <si>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</si>
  <si>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</si>
  <si>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</si>
  <si>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</si>
  <si>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</si>
  <si>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</si>
  <si>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</si>
  <si>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</si>
  <si>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</si>
  <si>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</si>
  <si>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</si>
  <si>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</si>
  <si>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</si>
  <si>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</si>
  <si>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</si>
  <si>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</si>
  <si>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</si>
  <si>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</si>
  <si>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</si>
  <si>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</si>
  <si>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</si>
  <si>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</si>
  <si>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</si>
  <si>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</si>
  <si>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</si>
  <si>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</si>
  <si>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</si>
  <si>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</si>
  <si>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</si>
  <si>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</si>
  <si>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</si>
  <si>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</si>
  <si>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</si>
  <si>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</si>
  <si>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</si>
  <si>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</si>
  <si>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</si>
  <si>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</si>
  <si>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</si>
  <si>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</si>
  <si>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</si>
  <si>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</si>
  <si>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</si>
  <si>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</si>
  <si>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</si>
  <si>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</si>
  <si>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</si>
  <si>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</si>
  <si>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</si>
  <si>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</si>
  <si>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</si>
  <si>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</si>
  <si>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</si>
  <si>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</si>
  <si>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</si>
  <si>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</si>
  <si>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</si>
  <si>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</si>
  <si>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</si>
  <si>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</si>
  <si>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</si>
  <si>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</si>
  <si>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</si>
  <si>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</si>
  <si>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</si>
  <si>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</si>
  <si>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</si>
  <si>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</si>
  <si>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</si>
  <si>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</si>
  <si>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</si>
  <si>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</si>
  <si>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</si>
  <si>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</si>
  <si>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</si>
  <si>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</si>
  <si>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</si>
  <si>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</si>
  <si>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</si>
  <si>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</si>
  <si>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</si>
  <si>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</si>
  <si>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</si>
  <si>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</si>
  <si>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</si>
  <si>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</si>
  <si>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</si>
  <si>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</si>
  <si>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</si>
  <si>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</si>
  <si>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</si>
  <si>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</si>
  <si>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</si>
  <si>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</si>
  <si>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</si>
  <si>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</si>
  <si>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</si>
  <si>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</si>
  <si>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</si>
  <si>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</si>
  <si>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</si>
  <si>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</si>
  <si>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</si>
  <si>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</si>
  <si>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</si>
  <si>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</si>
  <si>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</si>
  <si>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</si>
  <si>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</si>
  <si>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</si>
  <si>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</si>
  <si>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</si>
  <si>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</si>
  <si>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</si>
  <si>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</si>
  <si>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</si>
  <si>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</si>
  <si>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</si>
  <si>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</si>
  <si>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</si>
  <si>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</si>
  <si>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</si>
  <si>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</si>
  <si>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</si>
  <si>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</si>
  <si>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</si>
  <si>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</si>
  <si>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</si>
  <si>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</si>
  <si>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</si>
  <si>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</si>
  <si>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</si>
  <si>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</si>
  <si>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</si>
  <si>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</si>
  <si>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</si>
  <si>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</si>
  <si>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</si>
  <si>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</si>
  <si>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</si>
  <si>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</si>
  <si>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</si>
  <si>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</si>
  <si>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</si>
  <si>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</si>
  <si>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</si>
  <si>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</si>
  <si>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</si>
  <si>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</si>
  <si>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</si>
  <si>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</si>
  <si>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</si>
  <si>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</si>
  <si>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</si>
  <si>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</si>
  <si>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</si>
  <si>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</si>
  <si>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</si>
  <si>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</si>
  <si>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</si>
  <si>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</si>
  <si>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</si>
  <si>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</si>
  <si>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</si>
  <si>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</si>
  <si>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</si>
  <si>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</si>
  <si>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</si>
  <si>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</si>
  <si>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</si>
  <si>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</si>
  <si>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</si>
  <si>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</si>
  <si>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</si>
  <si>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</si>
  <si>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</si>
  <si>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</si>
  <si>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</si>
  <si>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</si>
  <si>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</si>
  <si>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</si>
  <si>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</si>
  <si>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</si>
  <si>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</si>
  <si>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</si>
  <si>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</si>
  <si>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</si>
  <si>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</si>
  <si>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</si>
  <si>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</si>
  <si>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</si>
  <si>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</si>
  <si>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</si>
  <si>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</si>
  <si>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</si>
  <si>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</si>
  <si>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</si>
  <si>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</si>
  <si>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</si>
  <si>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</si>
  <si>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</si>
  <si>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</si>
  <si>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</si>
  <si>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</si>
  <si>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</si>
  <si>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</si>
  <si>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</si>
  <si>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</si>
  <si>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</si>
  <si>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</si>
  <si>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</si>
  <si>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</si>
  <si>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</si>
  <si>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</si>
  <si>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</si>
  <si>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</si>
  <si>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</si>
  <si>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</si>
  <si>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</si>
  <si>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</si>
  <si>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</si>
  <si>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</si>
  <si>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</si>
  <si>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</si>
  <si>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</si>
  <si>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</si>
  <si>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</si>
  <si>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</si>
  <si>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</si>
  <si>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</si>
  <si>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</si>
  <si>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</si>
  <si>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</si>
  <si>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</si>
  <si>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</si>
  <si>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</si>
  <si>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</si>
  <si>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</si>
  <si>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</si>
  <si>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</si>
  <si>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</si>
  <si>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</si>
  <si>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</si>
  <si>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</si>
  <si>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</si>
  <si>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</si>
  <si>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</si>
  <si>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</si>
  <si>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</si>
  <si>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</si>
  <si>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</si>
  <si>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</si>
  <si>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</si>
  <si>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</si>
  <si>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</si>
  <si>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</si>
  <si>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</si>
  <si>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</si>
  <si>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</si>
  <si>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</si>
  <si>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</si>
  <si>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</si>
  <si>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</si>
  <si>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</si>
  <si>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</si>
  <si>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</si>
  <si>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</si>
  <si>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</si>
  <si>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</si>
  <si>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</si>
  <si>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</si>
  <si>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</si>
  <si>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</si>
  <si>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</si>
  <si>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</si>
  <si>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</si>
  <si>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</si>
  <si>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</si>
  <si>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</si>
  <si>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</si>
  <si>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</si>
  <si>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</si>
  <si>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</si>
  <si>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</si>
  <si>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</si>
  <si>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</si>
  <si>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</si>
  <si>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</si>
  <si>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</si>
  <si>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</si>
  <si>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</si>
  <si>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</si>
  <si>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</si>
  <si>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</si>
  <si>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</si>
  <si>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</si>
  <si>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</si>
  <si>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</si>
  <si>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</si>
  <si>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</si>
  <si>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</si>
  <si>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</si>
  <si>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</si>
  <si>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</si>
  <si>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</si>
  <si>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</si>
  <si>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</si>
  <si>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</si>
  <si>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</si>
  <si>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</si>
  <si>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</si>
  <si>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</si>
  <si>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</si>
  <si>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</si>
  <si>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</si>
  <si>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</si>
  <si>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</si>
  <si>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</si>
  <si>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</si>
  <si>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</si>
  <si>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</si>
  <si>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</si>
  <si>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</si>
  <si>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</si>
  <si>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</si>
  <si>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</si>
  <si>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</si>
  <si>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</si>
  <si>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</si>
  <si>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</si>
  <si>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</si>
  <si>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</si>
  <si>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</si>
  <si>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</si>
  <si>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</si>
  <si>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</si>
  <si>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</si>
  <si>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</si>
  <si>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</si>
  <si>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</si>
  <si>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</si>
  <si>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</si>
  <si>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</si>
  <si>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</si>
  <si>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</si>
  <si>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</si>
  <si>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</si>
  <si>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</si>
  <si>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</si>
  <si>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</si>
  <si>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</si>
  <si>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</si>
  <si>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</si>
  <si>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</si>
  <si>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</si>
  <si>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</si>
  <si>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</si>
  <si>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</si>
  <si>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</si>
  <si>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</si>
  <si>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</si>
  <si>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</si>
  <si>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</si>
  <si>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</si>
  <si>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</si>
  <si>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</si>
  <si>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</si>
  <si>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</si>
  <si>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</si>
  <si>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</si>
  <si>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</si>
  <si>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</si>
  <si>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</si>
  <si>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</si>
  <si>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</si>
  <si>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</si>
  <si>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</si>
  <si>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</si>
  <si>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</si>
  <si>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</si>
  <si>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</si>
  <si>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</si>
  <si>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</si>
  <si>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</si>
  <si>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</si>
  <si>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</si>
  <si>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</si>
  <si>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</si>
  <si>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</si>
  <si>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</si>
  <si>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</si>
  <si>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</si>
  <si>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</si>
  <si>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</si>
  <si>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</si>
  <si>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</si>
  <si>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</si>
  <si>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</si>
  <si>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</si>
  <si>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</si>
  <si>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</si>
  <si>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</si>
  <si>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</si>
  <si>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</si>
  <si>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</si>
  <si>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</si>
  <si>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</si>
  <si>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</si>
  <si>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</si>
  <si>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</si>
  <si>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</si>
  <si>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</si>
  <si>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</si>
  <si>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</si>
  <si>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</si>
  <si>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</si>
  <si>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</si>
  <si>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</si>
  <si>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</si>
  <si>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</si>
  <si>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</si>
  <si>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</si>
  <si>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</si>
  <si>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</si>
  <si>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</si>
  <si>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</si>
  <si>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</si>
  <si>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</si>
  <si>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</si>
  <si>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</si>
  <si>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</si>
  <si>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</si>
  <si>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</si>
  <si>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</si>
  <si>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</si>
  <si>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</si>
  <si>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</si>
  <si>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</si>
  <si>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</si>
  <si>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</si>
  <si>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</si>
  <si>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</si>
  <si>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</si>
  <si>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</si>
  <si>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</si>
  <si>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</si>
  <si>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</si>
  <si>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</si>
  <si>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</si>
  <si>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</si>
  <si>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</si>
  <si>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</si>
  <si>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</si>
  <si>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</si>
  <si>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</si>
  <si>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</si>
  <si>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</si>
  <si>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</si>
  <si>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</si>
  <si>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</si>
  <si>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</si>
  <si>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</si>
  <si>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</si>
  <si>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</si>
  <si>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</si>
  <si>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</si>
  <si>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</si>
  <si>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</si>
  <si>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</si>
  <si>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</si>
  <si>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</si>
  <si>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</si>
  <si>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</si>
  <si>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</si>
  <si>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</si>
  <si>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</si>
  <si>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</si>
  <si>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</si>
  <si>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</si>
  <si>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</si>
  <si>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</si>
  <si>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</si>
  <si>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</si>
  <si>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</si>
  <si>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</si>
  <si>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</si>
  <si>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</si>
  <si>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</si>
  <si>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</si>
  <si>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</si>
  <si>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</si>
  <si>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</si>
  <si>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</si>
  <si>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</si>
  <si>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</si>
  <si>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</si>
  <si>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</si>
  <si>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</si>
  <si>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</si>
  <si>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</si>
  <si>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</si>
  <si>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</si>
  <si>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</si>
  <si>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</si>
  <si>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</si>
  <si>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</si>
  <si>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</si>
  <si>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</si>
  <si>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</si>
  <si>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</si>
  <si>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</si>
  <si>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</si>
  <si>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</si>
  <si>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</si>
  <si>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</si>
  <si>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</si>
  <si>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</si>
  <si>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</si>
  <si>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</si>
  <si>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</si>
  <si>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</si>
  <si>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</si>
  <si>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</si>
  <si>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</si>
  <si>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</si>
  <si>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</si>
  <si>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</si>
  <si>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</si>
  <si>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</si>
  <si>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</si>
  <si>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</si>
  <si>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</si>
  <si>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</si>
  <si>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</si>
  <si>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</si>
  <si>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</si>
  <si>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</si>
  <si>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</si>
  <si>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</si>
  <si>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</si>
  <si>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</si>
  <si>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</si>
  <si>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</si>
  <si>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</si>
  <si>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</si>
  <si>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</si>
  <si>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</si>
  <si>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</si>
  <si>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</si>
  <si>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</si>
  <si>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</si>
  <si>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</si>
  <si>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</si>
  <si>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</si>
  <si>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</si>
  <si>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</si>
  <si>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</si>
  <si>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</si>
  <si>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</si>
  <si>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</si>
  <si>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</si>
  <si>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</si>
  <si>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</si>
  <si>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</si>
  <si>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</si>
  <si>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</si>
  <si>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</si>
  <si>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</si>
  <si>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</si>
  <si>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</si>
  <si>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</si>
  <si>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</si>
  <si>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</si>
  <si>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</si>
  <si>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</si>
  <si>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</si>
  <si>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</si>
  <si>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</si>
  <si>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</si>
  <si>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</si>
  <si>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</si>
  <si>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</si>
  <si>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</si>
  <si>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</si>
  <si>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</si>
  <si>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</si>
  <si>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</si>
  <si>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</si>
  <si>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</si>
  <si>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</si>
  <si>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</si>
  <si>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</si>
  <si>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</si>
  <si>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</si>
  <si>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</si>
  <si>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</si>
  <si>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</si>
  <si>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</si>
  <si>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</si>
  <si>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</si>
  <si>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</si>
  <si>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</si>
  <si>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</si>
  <si>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</si>
  <si>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</si>
  <si>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</si>
  <si>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</si>
  <si>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</si>
  <si>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</si>
  <si>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</si>
  <si>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</si>
  <si>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</si>
  <si>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</si>
  <si>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</si>
  <si>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</si>
  <si>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</si>
  <si>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</si>
  <si>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</si>
  <si>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</si>
  <si>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</si>
  <si>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</si>
  <si>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</si>
  <si>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</si>
  <si>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</si>
  <si>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</si>
  <si>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</si>
  <si>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</si>
  <si>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</si>
  <si>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</si>
  <si>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</si>
  <si>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</si>
  <si>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</si>
  <si>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</si>
  <si>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</si>
  <si>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</si>
  <si>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</si>
  <si>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</si>
  <si>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</si>
  <si>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</si>
  <si>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</si>
  <si>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</si>
  <si>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</si>
  <si>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</si>
  <si>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</si>
  <si>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</si>
  <si>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</si>
  <si>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</si>
  <si>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</si>
  <si>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</si>
  <si>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</si>
  <si>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</si>
  <si>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</si>
  <si>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</si>
  <si>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</si>
  <si>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</si>
  <si>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</si>
  <si>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</si>
  <si>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</si>
  <si>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</si>
  <si>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</si>
  <si>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</si>
  <si>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</si>
  <si>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</si>
  <si>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</si>
  <si>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</si>
  <si>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</si>
  <si>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</si>
  <si>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</si>
  <si>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</si>
  <si>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</si>
  <si>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</si>
  <si>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</si>
  <si>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</si>
  <si>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</si>
  <si>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</si>
  <si>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</si>
  <si>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</si>
  <si>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</si>
  <si>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</si>
  <si>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</si>
  <si>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</si>
  <si>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</si>
  <si>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</si>
  <si>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</si>
  <si>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</si>
  <si>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</si>
  <si>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</si>
  <si>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</si>
  <si>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</si>
  <si>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</si>
  <si>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</si>
  <si>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</si>
  <si>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</si>
  <si>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</si>
  <si>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</si>
  <si>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</si>
  <si>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</si>
  <si>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</si>
  <si>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</si>
  <si>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</si>
  <si>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</si>
  <si>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</si>
  <si>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</si>
  <si>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</si>
  <si>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</si>
  <si>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</si>
  <si>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</si>
  <si>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</si>
  <si>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</si>
  <si>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</si>
  <si>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</si>
  <si>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</si>
  <si>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</si>
  <si>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</si>
  <si>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</si>
  <si>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</si>
  <si>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</si>
  <si>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</si>
  <si>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</si>
  <si>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</si>
  <si>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</si>
  <si>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</si>
  <si>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</si>
  <si>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</si>
  <si>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</si>
  <si>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</si>
  <si>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</si>
  <si>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</si>
  <si>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</si>
  <si>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</si>
  <si>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</si>
  <si>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</si>
  <si>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</si>
  <si>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</si>
  <si>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</si>
  <si>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</si>
  <si>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</si>
  <si>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</si>
  <si>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</si>
  <si>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</si>
  <si>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</si>
  <si>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</si>
  <si>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</si>
  <si>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</si>
  <si>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</si>
  <si>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</si>
  <si>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</si>
  <si>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</si>
  <si>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</si>
  <si>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</si>
  <si>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</si>
  <si>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</si>
  <si>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</si>
  <si>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</si>
  <si>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</si>
  <si>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</si>
  <si>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</si>
  <si>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</si>
  <si>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</si>
  <si>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</si>
  <si>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</si>
  <si>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</si>
  <si>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</si>
  <si>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</si>
  <si>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</si>
  <si>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</si>
  <si>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</si>
  <si>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</si>
  <si>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</si>
  <si>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</si>
  <si>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</si>
  <si>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</si>
  <si>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</si>
  <si>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</si>
  <si>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</si>
  <si>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</si>
  <si>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</si>
  <si>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</si>
  <si>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</si>
  <si>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</si>
  <si>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</si>
  <si>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</si>
  <si>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</si>
  <si>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</si>
  <si>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</si>
  <si>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</si>
  <si>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</si>
  <si>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</si>
  <si>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</si>
  <si>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</si>
  <si>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</si>
  <si>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</si>
  <si>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</si>
  <si>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</si>
  <si>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</si>
  <si>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</si>
  <si>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</si>
  <si>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</si>
  <si>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</si>
  <si>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</si>
  <si>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</si>
  <si>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</si>
  <si>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</si>
  <si>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</si>
  <si>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</si>
  <si>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</si>
  <si>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</si>
  <si>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</si>
  <si>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</si>
  <si>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</si>
  <si>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</si>
  <si>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</si>
  <si>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</si>
  <si>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</si>
  <si>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</si>
  <si>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</si>
  <si>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</si>
  <si>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</si>
  <si>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</si>
  <si>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</si>
  <si>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</si>
  <si>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</si>
  <si>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</si>
  <si>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</si>
  <si>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</si>
  <si>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</si>
  <si>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</si>
  <si>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</si>
  <si>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</si>
  <si>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</si>
  <si>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</si>
  <si>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</si>
  <si>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</si>
  <si>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</si>
  <si>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</si>
  <si>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</si>
  <si>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</si>
  <si>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</si>
  <si>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</si>
  <si>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</si>
  <si>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</si>
  <si>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</si>
  <si>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</si>
  <si>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</si>
  <si>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</si>
  <si>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</si>
  <si>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</si>
  <si>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</si>
  <si>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</si>
  <si>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</si>
  <si>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</si>
  <si>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</si>
  <si>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</si>
  <si>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</si>
  <si>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</si>
  <si>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</si>
  <si>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</si>
  <si>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</si>
  <si>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</si>
  <si>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</si>
  <si>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</si>
  <si>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</si>
  <si>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</si>
  <si>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</si>
  <si>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</si>
  <si>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</si>
  <si>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</si>
  <si>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</si>
  <si>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</si>
  <si>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</si>
  <si>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</si>
  <si>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</si>
  <si>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</si>
  <si>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</si>
  <si>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</si>
  <si>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</si>
  <si>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</si>
  <si>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</si>
  <si>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</si>
  <si>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</si>
  <si>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</si>
  <si>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</si>
  <si>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</si>
  <si>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</si>
  <si>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</si>
  <si>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</si>
  <si>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</si>
  <si>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</si>
  <si>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</si>
  <si>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</si>
  <si>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</si>
  <si>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</si>
  <si>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</si>
  <si>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</si>
  <si>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</si>
  <si>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</si>
  <si>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</si>
  <si>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</si>
  <si>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</si>
  <si>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</si>
  <si>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</si>
  <si>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</si>
  <si>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</si>
  <si>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</si>
  <si>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</si>
  <si>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</si>
  <si>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</si>
  <si>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</si>
  <si>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</si>
  <si>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</si>
  <si>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</si>
  <si>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</si>
  <si>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</si>
  <si>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</si>
  <si>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</si>
  <si>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</si>
  <si>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</si>
  <si>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</si>
  <si>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</si>
  <si>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</si>
  <si>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</si>
  <si>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</si>
  <si>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</si>
  <si>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</si>
  <si>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</si>
  <si>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</si>
  <si>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</si>
  <si>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</si>
  <si>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</si>
  <si>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</si>
  <si>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</si>
  <si>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</si>
  <si>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</si>
  <si>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</si>
  <si>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</si>
  <si>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</si>
  <si>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</si>
  <si>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</si>
  <si>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</si>
  <si>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</si>
  <si>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</si>
  <si>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</si>
  <si>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</si>
  <si>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</si>
  <si>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</si>
  <si>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</si>
  <si>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</si>
  <si>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</si>
  <si>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</si>
  <si>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</si>
  <si>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</si>
  <si>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</si>
  <si>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</si>
  <si>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</si>
  <si>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</si>
  <si>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</si>
  <si>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</si>
  <si>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</si>
  <si>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</si>
  <si>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</si>
  <si>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</si>
  <si>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</si>
  <si>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</si>
  <si>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</si>
  <si>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</si>
  <si>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</si>
  <si>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</si>
  <si>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</si>
  <si>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</si>
  <si>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</si>
  <si>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</si>
  <si>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</si>
  <si>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</si>
  <si>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</si>
  <si>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</si>
  <si>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</si>
  <si>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</si>
  <si>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</si>
  <si>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</si>
  <si>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</si>
  <si>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</si>
  <si>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</si>
  <si>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</si>
  <si>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</si>
  <si>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</si>
  <si>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</si>
  <si>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</si>
  <si>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</si>
  <si>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</si>
  <si>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</si>
  <si>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</si>
  <si>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</si>
  <si>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</si>
  <si>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</si>
  <si>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</si>
  <si>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</si>
  <si>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</si>
  <si>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</si>
  <si>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</si>
  <si>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</si>
  <si>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</si>
  <si>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</si>
  <si>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</si>
  <si>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</si>
  <si>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</si>
  <si>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</si>
  <si>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</si>
  <si>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</si>
  <si>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</si>
  <si>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</si>
  <si>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</si>
  <si>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</si>
  <si>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</si>
  <si>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</si>
  <si>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</si>
  <si>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</si>
  <si>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</si>
  <si>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</si>
  <si>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</si>
  <si>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</si>
  <si>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</si>
  <si>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</si>
  <si>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</si>
  <si>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</si>
  <si>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</si>
  <si>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</si>
  <si>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</si>
  <si>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</si>
  <si>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</si>
  <si>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</si>
  <si>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</si>
  <si>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</si>
  <si>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</si>
  <si>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</si>
  <si>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</si>
  <si>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</si>
  <si>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</si>
  <si>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</si>
  <si>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</si>
  <si>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</si>
  <si>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</si>
  <si>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</si>
  <si>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</si>
  <si>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</si>
  <si>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</si>
  <si>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</si>
  <si>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</si>
  <si>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</si>
  <si>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</si>
  <si>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</si>
  <si>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</si>
  <si>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</si>
  <si>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</si>
  <si>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</si>
  <si>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</si>
  <si>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</si>
  <si>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</si>
  <si>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</si>
  <si>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</si>
  <si>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</si>
  <si>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</si>
  <si>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</si>
  <si>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</si>
  <si>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</si>
  <si>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</si>
  <si>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</si>
  <si>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</si>
  <si>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</si>
  <si>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</si>
  <si>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</si>
  <si>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</si>
  <si>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</si>
  <si>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</si>
  <si>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</si>
  <si>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</si>
  <si>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</si>
  <si>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</si>
  <si>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</si>
  <si>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</si>
  <si>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</si>
  <si>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</si>
  <si>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</si>
  <si>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</si>
  <si>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</si>
  <si>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</si>
  <si>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</si>
  <si>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</si>
  <si>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</si>
  <si>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</si>
  <si>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</si>
  <si>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</si>
  <si>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</si>
  <si>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</si>
  <si>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</si>
  <si>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</si>
  <si>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</si>
  <si>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</si>
  <si>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</si>
  <si>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</si>
  <si>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</si>
  <si>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</si>
  <si>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</si>
  <si>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</si>
  <si>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</si>
  <si>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</si>
  <si>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</si>
  <si>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</si>
  <si>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</si>
  <si>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</si>
  <si>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</si>
  <si>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</si>
  <si>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</si>
  <si>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</si>
  <si>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</si>
  <si>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</si>
  <si>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</si>
  <si>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</si>
  <si>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</si>
  <si>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</si>
  <si>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</si>
  <si>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</si>
  <si>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</si>
  <si>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</si>
  <si>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</si>
  <si>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</si>
  <si>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</si>
  <si>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</si>
  <si>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</si>
  <si>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</si>
  <si>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</si>
  <si>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</si>
  <si>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</si>
  <si>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</si>
  <si>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</si>
  <si>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</si>
  <si>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</si>
  <si>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</si>
  <si>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</si>
  <si>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</si>
  <si>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</si>
  <si>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</si>
  <si>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</si>
  <si>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</si>
  <si>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</si>
  <si>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</si>
  <si>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</si>
  <si>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</si>
  <si>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</si>
  <si>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</si>
  <si>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</si>
  <si>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</si>
  <si>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</si>
  <si>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</si>
  <si>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</si>
  <si>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</si>
  <si>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</si>
  <si>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</si>
  <si>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</si>
  <si>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</si>
  <si>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</si>
  <si>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</si>
  <si>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</si>
  <si>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</si>
  <si>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</si>
  <si>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</si>
  <si>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</si>
  <si>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</si>
  <si>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</si>
  <si>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</si>
  <si>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</si>
  <si>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</si>
  <si>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</si>
  <si>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</si>
  <si>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</si>
  <si>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</si>
  <si>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</si>
  <si>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</si>
  <si>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</si>
  <si>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</si>
  <si>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</si>
  <si>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</si>
  <si>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</si>
  <si>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</si>
  <si>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</si>
  <si>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</si>
  <si>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</si>
  <si>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</si>
  <si>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</si>
  <si>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</si>
  <si>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</si>
  <si>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</si>
  <si>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</si>
  <si>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</si>
  <si>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</si>
  <si>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</si>
  <si>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</si>
  <si>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</si>
  <si>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</si>
  <si>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</si>
  <si>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</si>
  <si>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</si>
  <si>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</si>
  <si>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</si>
  <si>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</si>
  <si>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</si>
  <si>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</si>
  <si>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</si>
  <si>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</si>
  <si>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</si>
  <si>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</si>
  <si>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</si>
  <si>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</si>
  <si>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</si>
  <si>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</si>
  <si>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</si>
  <si>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</si>
  <si>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</si>
  <si>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</si>
  <si>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</si>
  <si>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</si>
  <si>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</si>
  <si>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</si>
  <si>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</si>
  <si>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</si>
  <si>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</si>
  <si>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</si>
  <si>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</si>
  <si>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</si>
  <si>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</si>
  <si>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</si>
  <si>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</si>
  <si>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</si>
  <si>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</si>
  <si>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</si>
  <si>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</si>
  <si>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</si>
  <si>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</si>
  <si>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</si>
  <si>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</si>
  <si>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</si>
  <si>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</si>
  <si>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</si>
  <si>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</si>
  <si>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</si>
  <si>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</si>
  <si>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</si>
  <si>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</si>
  <si>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</si>
  <si>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</si>
  <si>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</si>
  <si>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</si>
  <si>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</si>
  <si>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</si>
  <si>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</si>
  <si>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</si>
  <si>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</si>
  <si>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</si>
  <si>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</si>
  <si>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</si>
  <si>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</si>
  <si>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</si>
  <si>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</si>
  <si>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</si>
  <si>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</si>
  <si>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</si>
  <si>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</si>
  <si>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</si>
  <si>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</si>
  <si>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</si>
  <si>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</si>
  <si>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</si>
  <si>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</si>
  <si>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</si>
  <si>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</si>
  <si>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</si>
  <si>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</si>
  <si>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</si>
  <si>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</si>
  <si>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</si>
  <si>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</si>
  <si>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</si>
  <si>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</si>
  <si>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</si>
  <si>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</si>
  <si>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</si>
  <si>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</si>
  <si>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</si>
  <si>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</si>
  <si>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</si>
  <si>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</si>
  <si>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</si>
  <si>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</si>
  <si>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</si>
  <si>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</si>
  <si>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</si>
  <si>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</si>
  <si>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</si>
  <si>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</si>
  <si>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</si>
  <si>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</si>
  <si>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</si>
  <si>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</si>
  <si>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</si>
  <si>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</si>
  <si>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</si>
  <si>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</si>
  <si>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</si>
  <si>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</si>
  <si>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</si>
  <si>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</si>
  <si>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</si>
  <si>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</si>
  <si>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</si>
  <si>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</si>
  <si>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</si>
  <si>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</si>
  <si>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</si>
  <si>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</si>
  <si>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</si>
  <si>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</si>
  <si>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</si>
  <si>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</si>
  <si>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</si>
  <si>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</si>
  <si>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</si>
  <si>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</si>
  <si>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</si>
  <si>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</si>
  <si>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</si>
  <si>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</si>
  <si>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</si>
  <si>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</si>
  <si>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</si>
  <si>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</si>
  <si>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</si>
  <si>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</si>
  <si>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</si>
  <si>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</si>
  <si>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</si>
  <si>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</si>
  <si>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</si>
  <si>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</si>
  <si>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</si>
  <si>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</si>
  <si>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</si>
  <si>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</si>
  <si>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</si>
  <si>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</si>
  <si>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</si>
  <si>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</si>
  <si>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</si>
  <si>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</si>
  <si>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</si>
  <si>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</si>
  <si>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</si>
  <si>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</si>
  <si>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</si>
  <si>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</si>
  <si>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</si>
  <si>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</si>
  <si>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</si>
  <si>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</si>
  <si>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</si>
  <si>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</si>
  <si>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</si>
  <si>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</si>
  <si>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</si>
  <si>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</si>
  <si>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</si>
  <si>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</si>
  <si>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</si>
  <si>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</si>
  <si>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</si>
  <si>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</si>
  <si>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</si>
  <si>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</si>
  <si>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</si>
  <si>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</si>
  <si>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</si>
  <si>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</si>
  <si>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</si>
  <si>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</si>
  <si>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</si>
  <si>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</si>
  <si>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</si>
  <si>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</si>
  <si>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</si>
  <si>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</si>
  <si>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</si>
  <si>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</si>
  <si>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</si>
  <si>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</si>
  <si>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</si>
  <si>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</si>
  <si>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</si>
  <si>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</si>
  <si>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</si>
  <si>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</si>
  <si>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</si>
  <si>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</si>
  <si>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</si>
  <si>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</si>
  <si>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</si>
  <si>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</si>
  <si>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</si>
  <si>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</si>
  <si>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</si>
  <si>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</si>
  <si>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</si>
  <si>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</si>
  <si>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</si>
  <si>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</si>
  <si>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</si>
  <si>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</si>
  <si>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</si>
  <si>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</si>
  <si>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</si>
  <si>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</si>
  <si>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</si>
  <si>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</si>
  <si>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</si>
  <si>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</si>
  <si>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</si>
  <si>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</si>
  <si>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</si>
  <si>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</si>
  <si>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</si>
  <si>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</si>
  <si>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</si>
  <si>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</si>
  <si>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</si>
  <si>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</si>
  <si>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</si>
  <si>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</si>
  <si>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</si>
  <si>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</si>
  <si>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</si>
  <si>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</si>
  <si>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</si>
  <si>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</si>
  <si>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</si>
  <si>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</si>
  <si>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</si>
  <si>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</si>
  <si>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</si>
  <si>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</si>
  <si>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</si>
  <si>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</si>
  <si>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</si>
  <si>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</si>
  <si>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</si>
  <si>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</si>
  <si>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</si>
  <si>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</si>
  <si>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</si>
  <si>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</si>
  <si>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</si>
  <si>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</si>
  <si>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</si>
  <si>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</si>
  <si>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</si>
  <si>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</si>
  <si>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</si>
  <si>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</si>
  <si>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</si>
  <si>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</si>
  <si>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</si>
  <si>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</si>
  <si>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</si>
  <si>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</si>
  <si>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</si>
  <si>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</si>
  <si>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</si>
  <si>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</si>
  <si>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</si>
  <si>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</si>
  <si>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</si>
  <si>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</si>
  <si>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</si>
  <si>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</si>
  <si>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</si>
  <si>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</si>
  <si>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</si>
  <si>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</si>
  <si>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</si>
  <si>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</si>
  <si>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</si>
  <si>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</si>
  <si>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</si>
  <si>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</si>
  <si>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</si>
  <si>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</si>
  <si>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</si>
  <si>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</si>
  <si>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</si>
  <si>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</si>
  <si>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</si>
  <si>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</si>
  <si>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</si>
  <si>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</si>
  <si>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</si>
  <si>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</si>
  <si>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</si>
  <si>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</si>
  <si>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</si>
  <si>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</si>
  <si>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</si>
  <si>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</si>
  <si>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</si>
  <si>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</si>
  <si>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</si>
  <si>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</si>
  <si>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</si>
  <si>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</si>
  <si>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</si>
  <si>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</si>
  <si>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</si>
  <si>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</si>
  <si>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</si>
  <si>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</si>
  <si>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</si>
  <si>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</si>
  <si>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</si>
  <si>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</si>
  <si>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</si>
  <si>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</si>
  <si>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</si>
  <si>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</si>
  <si>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</si>
  <si>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</si>
  <si>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</si>
  <si>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</si>
  <si>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</si>
  <si>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</si>
  <si>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</si>
  <si>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</si>
  <si>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</si>
  <si>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</si>
  <si>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</si>
  <si>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</si>
  <si>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</si>
  <si>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</si>
  <si>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</si>
  <si>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</si>
  <si>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</si>
  <si>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</si>
  <si>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</si>
  <si>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</si>
  <si>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</si>
  <si>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</si>
  <si>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</si>
  <si>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</si>
  <si>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</si>
  <si>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</si>
  <si>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</si>
  <si>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</si>
  <si>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</si>
  <si>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</si>
  <si>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</si>
  <si>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</si>
  <si>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</si>
  <si>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</si>
  <si>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</si>
  <si>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</si>
  <si>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</si>
  <si>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</si>
  <si>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</si>
  <si>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</si>
  <si>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</si>
  <si>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</si>
  <si>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</si>
  <si>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</si>
  <si>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</si>
  <si>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</si>
  <si>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</si>
  <si>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</si>
  <si>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</si>
  <si>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</si>
  <si>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</si>
  <si>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</si>
  <si>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</si>
  <si>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</si>
  <si>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</si>
  <si>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</si>
  <si>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</si>
  <si>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</si>
  <si>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</si>
  <si>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</si>
  <si>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</si>
  <si>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</si>
  <si>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</si>
  <si>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</si>
  <si>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</si>
  <si>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</si>
  <si>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</si>
  <si>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</si>
  <si>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</si>
  <si>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</si>
  <si>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</si>
  <si>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</si>
  <si>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</si>
  <si>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</si>
  <si>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</si>
  <si>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</si>
  <si>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</si>
  <si>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</si>
  <si>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</si>
  <si>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</si>
  <si>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</si>
  <si>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</si>
  <si>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</si>
  <si>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</si>
  <si>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</si>
  <si>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</si>
  <si>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</si>
  <si>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</si>
  <si>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</si>
  <si>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</si>
  <si>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</si>
  <si>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</si>
  <si>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</si>
  <si>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</si>
  <si>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</si>
  <si>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</si>
  <si>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</si>
  <si>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</si>
  <si>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</si>
  <si>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</si>
  <si>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</si>
  <si>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</si>
  <si>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</si>
  <si>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</si>
  <si>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</si>
  <si>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</si>
  <si>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</si>
  <si>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</si>
  <si>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</si>
  <si>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</si>
  <si>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</si>
  <si>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</si>
  <si>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</si>
  <si>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</si>
  <si>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</si>
  <si>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</si>
  <si>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</si>
  <si>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</si>
  <si>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</si>
  <si>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</si>
  <si>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</si>
  <si>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</si>
  <si>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</si>
  <si>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</si>
  <si>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</si>
  <si>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</si>
  <si>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</si>
  <si>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</si>
  <si>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</si>
  <si>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</si>
  <si>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</si>
  <si>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</si>
  <si>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</si>
  <si>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</si>
  <si>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</si>
  <si>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</si>
  <si>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</si>
  <si>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</si>
  <si>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</si>
  <si>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</si>
  <si>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</si>
  <si>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</si>
  <si>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</si>
  <si>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</si>
  <si>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</si>
  <si>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</si>
  <si>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</si>
  <si>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</si>
  <si>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</si>
  <si>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</si>
  <si>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</si>
  <si>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</si>
  <si>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</si>
  <si>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</si>
  <si>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</si>
  <si>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</si>
  <si>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</si>
  <si>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</si>
  <si>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</si>
  <si>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</si>
  <si>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</si>
  <si>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</si>
  <si>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</si>
  <si>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</si>
  <si>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</si>
  <si>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</si>
  <si>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</si>
  <si>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</si>
  <si>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</si>
  <si>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</si>
  <si>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</si>
  <si>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</si>
  <si>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</si>
  <si>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</si>
  <si>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</si>
  <si>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</si>
  <si>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</si>
  <si>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</si>
  <si>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</si>
  <si>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</si>
  <si>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</si>
  <si>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</si>
  <si>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</si>
  <si>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</si>
  <si>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</si>
  <si>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</si>
  <si>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</si>
  <si>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</si>
  <si>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</si>
  <si>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</si>
  <si>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</si>
  <si>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</si>
  <si>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</si>
  <si>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</si>
  <si>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</si>
  <si>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</si>
  <si>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</si>
  <si>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</si>
  <si>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</si>
  <si>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</si>
  <si>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</si>
  <si>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</si>
  <si>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</si>
  <si>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</si>
  <si>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</si>
  <si>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</si>
  <si>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</si>
  <si>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</si>
  <si>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</si>
  <si>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</si>
  <si>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</si>
  <si>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</si>
  <si>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</si>
  <si>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</si>
  <si>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</si>
  <si>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</si>
  <si>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</si>
  <si>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</si>
  <si>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</si>
  <si>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</si>
  <si>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</si>
  <si>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</si>
  <si>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</si>
  <si>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</si>
  <si>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</si>
  <si>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</si>
  <si>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</si>
  <si>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</si>
  <si>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</si>
  <si>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</si>
  <si>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</si>
  <si>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</si>
  <si>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</si>
  <si>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</si>
  <si>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</si>
  <si>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</si>
  <si>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</si>
  <si>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</si>
  <si>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</si>
  <si>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</si>
  <si>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</si>
  <si>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</si>
  <si>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</si>
  <si>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</si>
  <si>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</si>
  <si>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</si>
  <si>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</si>
  <si>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</si>
  <si>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</si>
  <si>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</si>
  <si>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</si>
  <si>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</si>
  <si>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</si>
  <si>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</si>
  <si>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</si>
  <si>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</si>
  <si>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</si>
  <si>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</si>
  <si>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</si>
  <si>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</si>
  <si>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</si>
  <si>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</si>
  <si>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</si>
  <si>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</si>
  <si>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</si>
  <si>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</si>
  <si>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</si>
  <si>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</si>
  <si>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</si>
  <si>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</si>
  <si>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</si>
  <si>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</si>
  <si>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</si>
  <si>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</si>
  <si>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</si>
  <si>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</si>
  <si>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</si>
  <si>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</si>
  <si>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</si>
  <si>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</si>
  <si>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</si>
  <si>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</si>
  <si>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</si>
  <si>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</si>
  <si>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</si>
  <si>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</si>
  <si>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</si>
  <si>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</si>
  <si>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</si>
  <si>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</si>
  <si>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</si>
  <si>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</si>
  <si>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</si>
  <si>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</si>
  <si>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</si>
  <si>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</si>
  <si>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</si>
  <si>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</si>
  <si>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</si>
  <si>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</si>
  <si>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</si>
  <si>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</si>
  <si>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</si>
  <si>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</si>
  <si>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</si>
  <si>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</si>
  <si>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</si>
  <si>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</si>
  <si>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</si>
  <si>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</si>
  <si>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</si>
  <si>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</si>
  <si>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</si>
  <si>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</si>
  <si>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</si>
  <si>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</si>
  <si>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</si>
  <si>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</si>
  <si>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</si>
  <si>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</si>
  <si>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</si>
  <si>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</si>
  <si>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</si>
  <si>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</si>
  <si>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</si>
  <si>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</si>
  <si>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</si>
  <si>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</si>
  <si>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</si>
  <si>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</si>
  <si>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</si>
  <si>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</si>
  <si>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</si>
  <si>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</si>
  <si>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</si>
  <si>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</si>
  <si>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</si>
  <si>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</si>
  <si>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</si>
  <si>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</si>
  <si>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</si>
  <si>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</si>
  <si>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</si>
  <si>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</si>
  <si>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</si>
  <si>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</si>
  <si>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</si>
  <si>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</si>
  <si>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</si>
  <si>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</si>
  <si>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</si>
  <si>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</si>
  <si>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</si>
  <si>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</si>
  <si>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</si>
  <si>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</si>
  <si>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</si>
  <si>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</si>
  <si>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</si>
  <si>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</si>
  <si>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</si>
  <si>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</si>
  <si>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</si>
  <si>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</si>
  <si>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</si>
  <si>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</si>
  <si>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</si>
  <si>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</si>
  <si>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</si>
  <si>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</si>
  <si>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</si>
  <si>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</si>
  <si>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</si>
  <si>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</si>
  <si>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</si>
  <si>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</si>
  <si>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</si>
  <si>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</si>
  <si>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</si>
  <si>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</si>
  <si>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</si>
  <si>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</si>
  <si>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</si>
  <si>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</si>
  <si>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</si>
  <si>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</si>
  <si>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</si>
  <si>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</si>
  <si>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</si>
  <si>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</si>
  <si>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</si>
  <si>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</si>
  <si>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</si>
  <si>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</si>
  <si>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</si>
  <si>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</si>
  <si>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</si>
  <si>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</si>
  <si>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</si>
  <si>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</si>
  <si>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</si>
  <si>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</si>
  <si>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</si>
  <si>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</si>
  <si>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</si>
  <si>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</si>
  <si>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</si>
  <si>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</si>
  <si>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</si>
  <si>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</si>
  <si>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</si>
  <si>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</si>
  <si>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</si>
  <si>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</si>
  <si>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</si>
  <si>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</si>
  <si>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</si>
  <si>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</si>
  <si>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</si>
  <si>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</si>
  <si>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</si>
  <si>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</si>
  <si>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</si>
  <si>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</si>
  <si>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</si>
  <si>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</si>
  <si>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</si>
  <si>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</si>
  <si>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</si>
  <si>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</si>
  <si>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</si>
  <si>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</si>
  <si>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</si>
  <si>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</si>
  <si>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</si>
  <si>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</si>
  <si>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</si>
  <si>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</si>
  <si>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</si>
  <si>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</si>
  <si>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</si>
  <si>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</si>
  <si>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</si>
  <si>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</si>
  <si>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</si>
  <si>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</si>
  <si>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</si>
  <si>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</si>
  <si>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</si>
  <si>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</si>
  <si>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</si>
  <si>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</si>
  <si>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</si>
  <si>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</si>
  <si>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</si>
  <si>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</si>
  <si>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</si>
  <si>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</si>
  <si>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</si>
  <si>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</si>
  <si>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</si>
  <si>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</si>
  <si>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</si>
  <si>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</si>
  <si>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</si>
  <si>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</si>
  <si>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</si>
  <si>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</si>
  <si>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</si>
  <si>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</si>
  <si>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</si>
  <si>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</si>
  <si>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</si>
  <si>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</si>
  <si>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</si>
  <si>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</si>
  <si>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</si>
  <si>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</si>
  <si>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</si>
  <si>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</si>
  <si>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</si>
  <si>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</si>
  <si>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</si>
  <si>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</si>
  <si>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</si>
  <si>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</si>
  <si>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</si>
  <si>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</si>
  <si>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</si>
  <si>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</si>
  <si>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</si>
  <si>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</si>
  <si>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</si>
  <si>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</si>
  <si>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</si>
  <si>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</si>
  <si>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</si>
  <si>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</si>
  <si>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</si>
  <si>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</si>
  <si>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</si>
  <si>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</si>
  <si>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</si>
  <si>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</si>
  <si>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</si>
  <si>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</si>
  <si>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</si>
  <si>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</si>
  <si>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</si>
  <si>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</si>
  <si>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</si>
  <si>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</si>
  <si>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</si>
  <si>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</si>
  <si>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</si>
  <si>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</si>
  <si>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</si>
  <si>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</si>
  <si>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</si>
  <si>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</si>
  <si>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</si>
  <si>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</si>
  <si>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</si>
  <si>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</si>
  <si>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</si>
  <si>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</si>
  <si>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</si>
  <si>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</si>
  <si>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</si>
  <si>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</si>
  <si>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</si>
  <si>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</si>
  <si>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</si>
  <si>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</si>
  <si>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</si>
  <si>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</si>
  <si>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</si>
  <si>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</si>
  <si>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</si>
  <si>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</si>
  <si>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</si>
  <si>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</si>
  <si>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</si>
  <si>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</si>
  <si>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</si>
  <si>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</si>
  <si>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</si>
  <si>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</si>
  <si>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</si>
  <si>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</si>
  <si>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</si>
  <si>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</si>
  <si>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</si>
  <si>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</si>
  <si>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</si>
  <si>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</si>
  <si>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</si>
  <si>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</si>
  <si>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</si>
  <si>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</si>
  <si>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</si>
  <si>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</si>
  <si>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</si>
  <si>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</si>
  <si>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</si>
  <si>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</si>
  <si>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</si>
  <si>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</si>
  <si>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</si>
  <si>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</si>
  <si>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</si>
  <si>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</si>
  <si>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</si>
  <si>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</si>
  <si>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</si>
  <si>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</si>
  <si>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</si>
  <si>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</si>
  <si>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</si>
  <si>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</si>
  <si>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</si>
  <si>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</si>
  <si>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</si>
  <si>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</si>
  <si>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</si>
  <si>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</si>
  <si>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</si>
  <si>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</si>
  <si>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</si>
  <si>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</si>
  <si>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</si>
  <si>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</si>
  <si>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</si>
  <si>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</si>
  <si>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</si>
  <si>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</si>
  <si>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</si>
  <si>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</si>
  <si>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</si>
  <si>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</si>
  <si>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</si>
  <si>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</si>
  <si>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</si>
  <si>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</si>
  <si>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</si>
  <si>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</si>
  <si>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</si>
  <si>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</si>
  <si>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</si>
  <si>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</si>
  <si>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</si>
  <si>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</si>
  <si>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</si>
  <si>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</si>
  <si>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</si>
  <si>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</si>
  <si>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</si>
  <si>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</si>
  <si>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</si>
  <si>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</si>
  <si>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</si>
  <si>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</si>
  <si>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</si>
  <si>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</si>
  <si>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</si>
  <si>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</si>
  <si>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</si>
  <si>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</si>
  <si>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</si>
  <si>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</si>
  <si>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</si>
  <si>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</si>
  <si>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</si>
  <si>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</si>
  <si>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</si>
  <si>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</si>
  <si>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</si>
  <si>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</si>
  <si>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</si>
  <si>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</si>
  <si>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</si>
  <si>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</si>
  <si>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</si>
  <si>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</si>
  <si>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</si>
  <si>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</si>
  <si>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</si>
  <si>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</si>
  <si>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</si>
  <si>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</si>
  <si>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</si>
  <si>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</si>
  <si>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</si>
  <si>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</si>
  <si>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</si>
  <si>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</si>
  <si>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</si>
  <si>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</si>
  <si>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</si>
  <si>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</si>
  <si>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</si>
  <si>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</si>
  <si>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</si>
  <si>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</si>
  <si>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</si>
  <si>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</si>
  <si>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</si>
  <si>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</si>
  <si>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</si>
  <si>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</si>
  <si>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</si>
  <si>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</si>
  <si>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</si>
  <si>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</si>
  <si>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</si>
  <si>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</si>
  <si>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</si>
  <si>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</si>
  <si>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</si>
  <si>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</si>
  <si>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</si>
  <si>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</si>
  <si>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</si>
  <si>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</si>
  <si>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</si>
  <si>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</si>
  <si>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</si>
  <si>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</si>
  <si>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</si>
  <si>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</si>
  <si>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</si>
  <si>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</si>
  <si>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</si>
  <si>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</si>
  <si>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</si>
  <si>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</si>
  <si>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</si>
  <si>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</si>
  <si>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</si>
  <si>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</si>
  <si>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</si>
  <si>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</si>
  <si>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</si>
  <si>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</si>
  <si>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</si>
  <si>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</si>
  <si>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</si>
  <si>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</si>
  <si>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Markovac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</si>
</sst>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311013.28999999998</v>
      </c>
      <c r="D2" s="7">
        <f>'PR-RAS'!E6</f>
        <v>313291.38</v>
      </c>
      <c r="E2" s="7">
        <v>0</v>
      </c>
      <c r="F2" s="7">
        <v>0</v>
      </c>
      <c r="G2" s="8">
        <f t="shared" ref="G2:G274" si="0">(B2/1000)*(C2*1+D2*2)</f>
        <v>937.5960500000001</v>
      </c>
      <c r="H2" s="8">
        <f t="shared" ref="H2:H274" si="1">ABS(C2-ROUND(C2,0))+ABS(D2-ROUND(D2,0))</f>
        <v>0.66999999998370185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288709.06</v>
      </c>
      <c r="D45" s="2">
        <f>'PR-RAS'!E49</f>
        <v>295491.87</v>
      </c>
      <c r="E45" s="2">
        <v>0</v>
      </c>
      <c r="F45" s="2">
        <v>0</v>
      </c>
      <c r="G45" s="3">
        <f t="shared" si="0"/>
        <v>38706.483200000002</v>
      </c>
      <c r="H45" s="3">
        <f t="shared" si="1"/>
        <v>0.19000000000232831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288709.06</v>
      </c>
      <c r="D64" s="2">
        <f>'PR-RAS'!E68</f>
        <v>295491.87</v>
      </c>
      <c r="E64" s="2">
        <v>0</v>
      </c>
      <c r="F64" s="2">
        <v>0</v>
      </c>
      <c r="G64" s="3">
        <f t="shared" si="0"/>
        <v>55420.646400000005</v>
      </c>
      <c r="H64" s="3">
        <f t="shared" si="1"/>
        <v>0.19000000000232831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273337.3</v>
      </c>
      <c r="D65" s="2">
        <f>'PR-RAS'!E69</f>
        <v>295491.87</v>
      </c>
      <c r="E65" s="2">
        <v>0</v>
      </c>
      <c r="F65" s="2">
        <v>0</v>
      </c>
      <c r="G65" s="3">
        <f t="shared" si="0"/>
        <v>55316.546560000003</v>
      </c>
      <c r="H65" s="3">
        <f t="shared" si="1"/>
        <v>0.42999999999301508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15371.76</v>
      </c>
      <c r="D66" s="2">
        <f>'PR-RAS'!E70</f>
        <v>0</v>
      </c>
      <c r="E66" s="2">
        <v>0</v>
      </c>
      <c r="F66" s="2">
        <v>0</v>
      </c>
      <c r="G66" s="3">
        <f t="shared" si="0"/>
        <v>999.1644</v>
      </c>
      <c r="H66" s="3">
        <f t="shared" si="1"/>
        <v>0.23999999999978172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4500</v>
      </c>
      <c r="D121" s="2">
        <f>'PR-RAS'!E125</f>
        <v>1620</v>
      </c>
      <c r="E121" s="2">
        <v>0</v>
      </c>
      <c r="F121" s="2">
        <v>0</v>
      </c>
      <c r="G121" s="3">
        <f t="shared" si="0"/>
        <v>928.8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4500</v>
      </c>
      <c r="D125" s="2">
        <f>'PR-RAS'!E129</f>
        <v>1620</v>
      </c>
      <c r="E125" s="2">
        <v>0</v>
      </c>
      <c r="F125" s="2">
        <v>0</v>
      </c>
      <c r="G125" s="3">
        <f t="shared" si="0"/>
        <v>959.76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4500</v>
      </c>
      <c r="D126" s="2">
        <f>'PR-RAS'!E130</f>
        <v>1620</v>
      </c>
      <c r="E126" s="2">
        <v>0</v>
      </c>
      <c r="F126" s="2">
        <v>0</v>
      </c>
      <c r="G126" s="3">
        <f t="shared" si="0"/>
        <v>967.5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17804.23</v>
      </c>
      <c r="D130" s="2">
        <f>'PR-RAS'!E134</f>
        <v>16179.51</v>
      </c>
      <c r="E130" s="2">
        <v>0</v>
      </c>
      <c r="F130" s="2">
        <v>0</v>
      </c>
      <c r="G130" s="3">
        <f t="shared" si="0"/>
        <v>6471.0592500000002</v>
      </c>
      <c r="H130" s="3">
        <f t="shared" si="1"/>
        <v>0.71999999999934516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17804.23</v>
      </c>
      <c r="D131" s="2">
        <f>'PR-RAS'!E135</f>
        <v>16179.51</v>
      </c>
      <c r="E131" s="2">
        <v>0</v>
      </c>
      <c r="F131" s="2">
        <v>0</v>
      </c>
      <c r="G131" s="3">
        <f t="shared" si="0"/>
        <v>6521.2224999999999</v>
      </c>
      <c r="H131" s="3">
        <f t="shared" si="1"/>
        <v>0.71999999999934516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17804.23</v>
      </c>
      <c r="D132" s="2">
        <f>'PR-RAS'!E136</f>
        <v>16179.51</v>
      </c>
      <c r="E132" s="2">
        <v>0</v>
      </c>
      <c r="F132" s="2">
        <v>0</v>
      </c>
      <c r="G132" s="3">
        <f t="shared" si="0"/>
        <v>6571.3857500000004</v>
      </c>
      <c r="H132" s="3">
        <f t="shared" si="1"/>
        <v>0.71999999999934516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336610.71</v>
      </c>
      <c r="D148" s="2">
        <f>'PR-RAS'!E152</f>
        <v>314244.12</v>
      </c>
      <c r="E148" s="2">
        <v>0</v>
      </c>
      <c r="F148" s="2">
        <v>0</v>
      </c>
      <c r="G148" s="3">
        <f t="shared" si="0"/>
        <v>141869.54564999999</v>
      </c>
      <c r="H148" s="3">
        <f t="shared" si="1"/>
        <v>0.40999999997438863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297766.82</v>
      </c>
      <c r="D149" s="2">
        <f>'PR-RAS'!E153</f>
        <v>277508.28000000003</v>
      </c>
      <c r="E149" s="2">
        <v>0</v>
      </c>
      <c r="F149" s="2">
        <v>0</v>
      </c>
      <c r="G149" s="3">
        <f t="shared" si="0"/>
        <v>126211.94024000001</v>
      </c>
      <c r="H149" s="3">
        <f t="shared" si="1"/>
        <v>0.46000000002095476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248201.22</v>
      </c>
      <c r="D150" s="2">
        <f>'PR-RAS'!E154</f>
        <v>232008.34</v>
      </c>
      <c r="E150" s="2">
        <v>0</v>
      </c>
      <c r="F150" s="2">
        <v>0</v>
      </c>
      <c r="G150" s="3">
        <f t="shared" si="0"/>
        <v>106120.46709999999</v>
      </c>
      <c r="H150" s="3">
        <f t="shared" si="1"/>
        <v>0.55999999999767169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248201.22</v>
      </c>
      <c r="D151" s="2">
        <f>'PR-RAS'!E155</f>
        <v>232008.34</v>
      </c>
      <c r="E151" s="2">
        <v>0</v>
      </c>
      <c r="F151" s="2">
        <v>0</v>
      </c>
      <c r="G151" s="3">
        <f t="shared" si="0"/>
        <v>106832.685</v>
      </c>
      <c r="H151" s="3">
        <f t="shared" si="1"/>
        <v>0.55999999999767169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8612.39</v>
      </c>
      <c r="D155" s="2">
        <f>'PR-RAS'!E159</f>
        <v>7218.54</v>
      </c>
      <c r="E155" s="2">
        <v>0</v>
      </c>
      <c r="F155" s="2">
        <v>0</v>
      </c>
      <c r="G155" s="3">
        <f t="shared" si="0"/>
        <v>3549.6183800000003</v>
      </c>
      <c r="H155" s="3">
        <f t="shared" si="1"/>
        <v>0.8499999999994543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40953.21</v>
      </c>
      <c r="D156" s="2">
        <f>'PR-RAS'!E160</f>
        <v>38281.4</v>
      </c>
      <c r="E156" s="2">
        <v>0</v>
      </c>
      <c r="F156" s="2">
        <v>0</v>
      </c>
      <c r="G156" s="3">
        <f t="shared" si="0"/>
        <v>18214.98155</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40953.21</v>
      </c>
      <c r="D158" s="2">
        <f>'PR-RAS'!E162</f>
        <v>38281.4</v>
      </c>
      <c r="E158" s="2">
        <v>0</v>
      </c>
      <c r="F158" s="2">
        <v>0</v>
      </c>
      <c r="G158" s="3">
        <f t="shared" si="0"/>
        <v>18450.013570000003</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38729.83</v>
      </c>
      <c r="D160" s="2">
        <f>'PR-RAS'!E164</f>
        <v>36620.17</v>
      </c>
      <c r="E160" s="2">
        <v>0</v>
      </c>
      <c r="F160" s="2">
        <v>0</v>
      </c>
      <c r="G160" s="3">
        <f t="shared" si="0"/>
        <v>17803.257030000001</v>
      </c>
      <c r="H160" s="3">
        <f t="shared" si="1"/>
        <v>0.33999999999650754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16829.79</v>
      </c>
      <c r="D161" s="2">
        <f>'PR-RAS'!E165</f>
        <v>16200.58</v>
      </c>
      <c r="E161" s="2">
        <v>0</v>
      </c>
      <c r="F161" s="2">
        <v>0</v>
      </c>
      <c r="G161" s="3">
        <f t="shared" si="0"/>
        <v>7876.9519999999993</v>
      </c>
      <c r="H161" s="3">
        <f t="shared" si="1"/>
        <v>0.62999999999919964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3165.06</v>
      </c>
      <c r="D162" s="2">
        <f>'PR-RAS'!E166</f>
        <v>1107.24</v>
      </c>
      <c r="E162" s="2">
        <v>0</v>
      </c>
      <c r="F162" s="2">
        <v>0</v>
      </c>
      <c r="G162" s="3">
        <f t="shared" si="0"/>
        <v>866.10594000000003</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13121.46</v>
      </c>
      <c r="D163" s="2">
        <f>'PR-RAS'!E167</f>
        <v>14272.02</v>
      </c>
      <c r="E163" s="2">
        <v>0</v>
      </c>
      <c r="F163" s="2">
        <v>0</v>
      </c>
      <c r="G163" s="3">
        <f t="shared" si="0"/>
        <v>6749.8110000000006</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462.91</v>
      </c>
      <c r="D164" s="2">
        <f>'PR-RAS'!E168</f>
        <v>737.75</v>
      </c>
      <c r="E164" s="2">
        <v>0</v>
      </c>
      <c r="F164" s="2">
        <v>0</v>
      </c>
      <c r="G164" s="3">
        <f t="shared" si="0"/>
        <v>315.96083000000004</v>
      </c>
      <c r="H164" s="3">
        <f t="shared" si="1"/>
        <v>0.33999999999997499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80.36</v>
      </c>
      <c r="D165" s="2">
        <f>'PR-RAS'!E169</f>
        <v>83.57</v>
      </c>
      <c r="E165" s="2">
        <v>0</v>
      </c>
      <c r="F165" s="2">
        <v>0</v>
      </c>
      <c r="G165" s="3">
        <f t="shared" si="0"/>
        <v>40.590000000000003</v>
      </c>
      <c r="H165" s="3">
        <f t="shared" si="1"/>
        <v>0.79000000000000625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11248.4</v>
      </c>
      <c r="D166" s="2">
        <f>'PR-RAS'!E170</f>
        <v>11312.52</v>
      </c>
      <c r="E166" s="2">
        <v>0</v>
      </c>
      <c r="F166" s="2">
        <v>0</v>
      </c>
      <c r="G166" s="3">
        <f t="shared" si="0"/>
        <v>5589.1176000000005</v>
      </c>
      <c r="H166" s="3">
        <f t="shared" si="1"/>
        <v>0.87999999999919964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2825.46</v>
      </c>
      <c r="D167" s="2">
        <f>'PR-RAS'!E171</f>
        <v>2699.83</v>
      </c>
      <c r="E167" s="2">
        <v>0</v>
      </c>
      <c r="F167" s="2">
        <v>0</v>
      </c>
      <c r="G167" s="3">
        <f t="shared" si="0"/>
        <v>1365.3699199999999</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5993.71</v>
      </c>
      <c r="D168" s="2">
        <f>'PR-RAS'!E172</f>
        <v>6546.06</v>
      </c>
      <c r="E168" s="2">
        <v>0</v>
      </c>
      <c r="F168" s="2">
        <v>0</v>
      </c>
      <c r="G168" s="3">
        <f t="shared" si="0"/>
        <v>3187.3336100000006</v>
      </c>
      <c r="H168" s="3">
        <f t="shared" si="1"/>
        <v>0.3500000000003638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2429.23</v>
      </c>
      <c r="D169" s="2">
        <f>'PR-RAS'!E173</f>
        <v>2066.63</v>
      </c>
      <c r="E169" s="2">
        <v>0</v>
      </c>
      <c r="F169" s="2">
        <v>0</v>
      </c>
      <c r="G169" s="3">
        <f t="shared" si="0"/>
        <v>1102.4983199999999</v>
      </c>
      <c r="H169" s="3">
        <f t="shared" si="1"/>
        <v>0.59999999999990905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10000.83</v>
      </c>
      <c r="D174" s="2">
        <f>'PR-RAS'!E178</f>
        <v>8070.17</v>
      </c>
      <c r="E174" s="2">
        <v>0</v>
      </c>
      <c r="F174" s="2">
        <v>0</v>
      </c>
      <c r="G174" s="3">
        <f t="shared" si="0"/>
        <v>4522.4224099999992</v>
      </c>
      <c r="H174" s="3">
        <f t="shared" si="1"/>
        <v>0.34000000000014552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5862.17</v>
      </c>
      <c r="D175" s="2">
        <f>'PR-RAS'!E179</f>
        <v>5239.2</v>
      </c>
      <c r="E175" s="2">
        <v>0</v>
      </c>
      <c r="F175" s="2">
        <v>0</v>
      </c>
      <c r="G175" s="3">
        <f t="shared" si="0"/>
        <v>2843.2591799999996</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1599.71</v>
      </c>
      <c r="D178" s="2">
        <f>'PR-RAS'!E182</f>
        <v>768.47</v>
      </c>
      <c r="E178" s="2">
        <v>0</v>
      </c>
      <c r="F178" s="2">
        <v>0</v>
      </c>
      <c r="G178" s="3">
        <f t="shared" si="0"/>
        <v>555.18705</v>
      </c>
      <c r="H178" s="3">
        <f t="shared" si="1"/>
        <v>0.75999999999999091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1713.14</v>
      </c>
      <c r="D180" s="2">
        <f>'PR-RAS'!E184</f>
        <v>1146.33</v>
      </c>
      <c r="E180" s="2">
        <v>0</v>
      </c>
      <c r="F180" s="2">
        <v>0</v>
      </c>
      <c r="G180" s="3">
        <f t="shared" si="0"/>
        <v>717.03819999999996</v>
      </c>
      <c r="H180" s="3">
        <f t="shared" si="1"/>
        <v>0.47000000000002728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723.56</v>
      </c>
      <c r="D182" s="2">
        <f>'PR-RAS'!E186</f>
        <v>821.17</v>
      </c>
      <c r="E182" s="2">
        <v>0</v>
      </c>
      <c r="F182" s="2">
        <v>0</v>
      </c>
      <c r="G182" s="3">
        <f t="shared" si="0"/>
        <v>428.22789999999992</v>
      </c>
      <c r="H182" s="3">
        <f t="shared" si="1"/>
        <v>0.61000000000001364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102.25</v>
      </c>
      <c r="D183" s="2">
        <f>'PR-RAS'!E187</f>
        <v>95</v>
      </c>
      <c r="E183" s="2">
        <v>0</v>
      </c>
      <c r="F183" s="2">
        <v>0</v>
      </c>
      <c r="G183" s="3">
        <f t="shared" si="0"/>
        <v>53.189499999999995</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650.81000000000006</v>
      </c>
      <c r="D190" s="2">
        <f>'PR-RAS'!E194</f>
        <v>1036.9000000000001</v>
      </c>
      <c r="E190" s="2">
        <v>0</v>
      </c>
      <c r="F190" s="2">
        <v>0</v>
      </c>
      <c r="G190" s="3">
        <f t="shared" si="0"/>
        <v>514.95128999999997</v>
      </c>
      <c r="H190" s="3">
        <f t="shared" si="1"/>
        <v>0.28999999999984993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306.04000000000002</v>
      </c>
      <c r="D193" s="2">
        <f>'PR-RAS'!E197</f>
        <v>90.03</v>
      </c>
      <c r="E193" s="2">
        <v>0</v>
      </c>
      <c r="F193" s="2">
        <v>0</v>
      </c>
      <c r="G193" s="3">
        <f t="shared" si="0"/>
        <v>93.33120000000001</v>
      </c>
      <c r="H193" s="3">
        <f t="shared" si="1"/>
        <v>7.00000000000216E-2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672</v>
      </c>
      <c r="E195" s="2">
        <v>0</v>
      </c>
      <c r="F195" s="2">
        <v>0</v>
      </c>
      <c r="G195" s="3">
        <f t="shared" si="0"/>
        <v>260.73599999999999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219.77</v>
      </c>
      <c r="D197" s="2">
        <f>'PR-RAS'!E201</f>
        <v>134.87</v>
      </c>
      <c r="E197" s="2">
        <v>0</v>
      </c>
      <c r="F197" s="2">
        <v>0</v>
      </c>
      <c r="G197" s="3">
        <f t="shared" si="0"/>
        <v>95.943960000000004</v>
      </c>
      <c r="H197" s="3">
        <f t="shared" si="1"/>
        <v>0.35999999999998522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3.32</v>
      </c>
      <c r="D198" s="2">
        <f>'PR-RAS'!E202</f>
        <v>0</v>
      </c>
      <c r="E198" s="2">
        <v>0</v>
      </c>
      <c r="F198" s="2">
        <v>0</v>
      </c>
      <c r="G198" s="3">
        <f t="shared" si="0"/>
        <v>0.65403999999999995</v>
      </c>
      <c r="H198" s="3">
        <f t="shared" si="1"/>
        <v>0.31999999999999984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3.32</v>
      </c>
      <c r="D212" s="2">
        <f>'PR-RAS'!E216</f>
        <v>0</v>
      </c>
      <c r="E212" s="2">
        <v>0</v>
      </c>
      <c r="F212" s="2">
        <v>0</v>
      </c>
      <c r="G212" s="3">
        <f t="shared" si="0"/>
        <v>0.70051999999999992</v>
      </c>
      <c r="H212" s="3">
        <f t="shared" si="1"/>
        <v>0.31999999999999984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3.32</v>
      </c>
      <c r="D215" s="2">
        <f>'PR-RAS'!E219</f>
        <v>0</v>
      </c>
      <c r="E215" s="2">
        <v>0</v>
      </c>
      <c r="F215" s="2">
        <v>0</v>
      </c>
      <c r="G215" s="3">
        <f t="shared" si="0"/>
        <v>0.71048</v>
      </c>
      <c r="H215" s="3">
        <f t="shared" si="1"/>
        <v>0.31999999999999984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110.74</v>
      </c>
      <c r="D269" s="2">
        <f>'PR-RAS'!E273</f>
        <v>115.67</v>
      </c>
      <c r="E269" s="2">
        <v>0</v>
      </c>
      <c r="F269" s="2">
        <v>0</v>
      </c>
      <c r="G269" s="3">
        <f t="shared" si="0"/>
        <v>91.677440000000004</v>
      </c>
      <c r="H269" s="3">
        <f t="shared" si="1"/>
        <v>0.59000000000000341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110.74</v>
      </c>
      <c r="D270" s="2">
        <f>'PR-RAS'!E274</f>
        <v>115.67</v>
      </c>
      <c r="E270" s="2">
        <v>0</v>
      </c>
      <c r="F270" s="2">
        <v>0</v>
      </c>
      <c r="G270" s="3">
        <f t="shared" si="0"/>
        <v>92.01952</v>
      </c>
      <c r="H270" s="3">
        <f t="shared" si="1"/>
        <v>0.59000000000000341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110.74</v>
      </c>
      <c r="D272" s="2">
        <f>'PR-RAS'!E276</f>
        <v>115.67</v>
      </c>
      <c r="E272" s="2">
        <v>0</v>
      </c>
      <c r="F272" s="2">
        <v>0</v>
      </c>
      <c r="G272" s="3">
        <f t="shared" si="0"/>
        <v>92.703680000000006</v>
      </c>
      <c r="H272" s="3">
        <f t="shared" si="1"/>
        <v>0.59000000000000341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336610.71</v>
      </c>
      <c r="D295" s="2">
        <f>'PR-RAS'!E299</f>
        <v>314244.12</v>
      </c>
      <c r="E295" s="2">
        <v>0</v>
      </c>
      <c r="F295" s="2">
        <v>0</v>
      </c>
      <c r="G295" s="3">
        <f t="shared" si="12"/>
        <v>283739.09129999997</v>
      </c>
      <c r="H295" s="3">
        <f t="shared" si="13"/>
        <v>0.40999999997438863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25597.420000000042</v>
      </c>
      <c r="D297" s="2">
        <f>'PR-RAS'!E301</f>
        <v>952.73999999999069</v>
      </c>
      <c r="E297" s="2">
        <v>0</v>
      </c>
      <c r="F297" s="2">
        <v>0</v>
      </c>
      <c r="G297" s="3">
        <f t="shared" si="12"/>
        <v>8140.8584000000064</v>
      </c>
      <c r="H297" s="3">
        <f t="shared" si="13"/>
        <v>0.68000000005122274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25139.41</v>
      </c>
      <c r="D298" s="2">
        <f>'PR-RAS'!E302</f>
        <v>0</v>
      </c>
      <c r="E298" s="2">
        <v>0</v>
      </c>
      <c r="F298" s="2">
        <v>0</v>
      </c>
      <c r="G298" s="3">
        <f t="shared" si="12"/>
        <v>7466.4047699999992</v>
      </c>
      <c r="H298" s="3">
        <f t="shared" si="13"/>
        <v>0.40999999999985448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48095.77</v>
      </c>
      <c r="E299" s="2">
        <v>0</v>
      </c>
      <c r="F299" s="2">
        <v>0</v>
      </c>
      <c r="G299" s="3">
        <f t="shared" si="12"/>
        <v>28665.078919999996</v>
      </c>
      <c r="H299" s="3">
        <f t="shared" si="13"/>
        <v>0.23000000000320142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43431.95</v>
      </c>
      <c r="D300" s="2">
        <f>'PR-RAS'!E304</f>
        <v>48828.97</v>
      </c>
      <c r="E300" s="2">
        <v>0</v>
      </c>
      <c r="F300" s="2">
        <v>0</v>
      </c>
      <c r="G300" s="3">
        <f t="shared" si="12"/>
        <v>42185.877110000001</v>
      </c>
      <c r="H300" s="3">
        <f t="shared" si="13"/>
        <v>8.000000000174623E-2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45997.11</v>
      </c>
      <c r="D355" s="2">
        <f>'PR-RAS'!E360</f>
        <v>0</v>
      </c>
      <c r="E355" s="2">
        <v>0</v>
      </c>
      <c r="F355" s="2">
        <v>0</v>
      </c>
      <c r="G355" s="3">
        <f t="shared" si="12"/>
        <v>16282.976939999999</v>
      </c>
      <c r="H355" s="3">
        <f t="shared" si="13"/>
        <v>0.11000000000058208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45997.11</v>
      </c>
      <c r="D407" s="2">
        <f>'PR-RAS'!E412</f>
        <v>0</v>
      </c>
      <c r="E407" s="2">
        <v>0</v>
      </c>
      <c r="F407" s="2">
        <v>0</v>
      </c>
      <c r="G407" s="3">
        <f t="shared" si="12"/>
        <v>18674.826660000002</v>
      </c>
      <c r="H407" s="3">
        <f t="shared" si="13"/>
        <v>0.11000000000058208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45997.11</v>
      </c>
      <c r="D408" s="2">
        <f>'PR-RAS'!E413</f>
        <v>0</v>
      </c>
      <c r="E408" s="2">
        <v>0</v>
      </c>
      <c r="F408" s="2">
        <v>0</v>
      </c>
      <c r="G408" s="3">
        <f t="shared" si="12"/>
        <v>18720.823769999999</v>
      </c>
      <c r="H408" s="3">
        <f t="shared" si="13"/>
        <v>0.11000000000058208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45997.11</v>
      </c>
      <c r="D413" s="2">
        <f>'PR-RAS'!E418</f>
        <v>0</v>
      </c>
      <c r="E413" s="2">
        <v>0</v>
      </c>
      <c r="F413" s="2">
        <v>0</v>
      </c>
      <c r="G413" s="3">
        <f t="shared" si="12"/>
        <v>18950.80932</v>
      </c>
      <c r="H413" s="3">
        <f t="shared" si="13"/>
        <v>0.11000000000058208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311013.28999999998</v>
      </c>
      <c r="D417" s="2">
        <f>'PR-RAS'!E422</f>
        <v>313291.38</v>
      </c>
      <c r="E417" s="2">
        <v>0</v>
      </c>
      <c r="F417" s="2">
        <v>0</v>
      </c>
      <c r="G417" s="3">
        <f t="shared" si="12"/>
        <v>390039.95679999999</v>
      </c>
      <c r="H417" s="3">
        <f t="shared" si="13"/>
        <v>0.66999999998370185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382607.82</v>
      </c>
      <c r="D418" s="2">
        <f>'PR-RAS'!E423</f>
        <v>314244.12</v>
      </c>
      <c r="E418" s="2">
        <v>0</v>
      </c>
      <c r="F418" s="2">
        <v>0</v>
      </c>
      <c r="G418" s="3">
        <f t="shared" si="12"/>
        <v>421627.05702000001</v>
      </c>
      <c r="H418" s="3">
        <f t="shared" si="13"/>
        <v>0.29999999998835847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71594.530000000028</v>
      </c>
      <c r="D420" s="2">
        <f>'PR-RAS'!E425</f>
        <v>952.73999999999069</v>
      </c>
      <c r="E420" s="2">
        <v>0</v>
      </c>
      <c r="F420" s="2">
        <v>0</v>
      </c>
      <c r="G420" s="3">
        <f t="shared" si="12"/>
        <v>30796.504190000003</v>
      </c>
      <c r="H420" s="3">
        <f t="shared" si="13"/>
        <v>0.72999999998137355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25139.41</v>
      </c>
      <c r="D421" s="2">
        <f>'PR-RAS'!E426</f>
        <v>0</v>
      </c>
      <c r="E421" s="2">
        <v>0</v>
      </c>
      <c r="F421" s="2">
        <v>0</v>
      </c>
      <c r="G421" s="3">
        <f t="shared" si="12"/>
        <v>10558.5522</v>
      </c>
      <c r="H421" s="3">
        <f t="shared" si="13"/>
        <v>0.40999999999985448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48095.77</v>
      </c>
      <c r="E422" s="2">
        <v>0</v>
      </c>
      <c r="F422" s="2">
        <v>0</v>
      </c>
      <c r="G422" s="3">
        <f t="shared" si="12"/>
        <v>40496.638339999998</v>
      </c>
      <c r="H422" s="3">
        <f t="shared" si="13"/>
        <v>0.23000000000320142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43431.95</v>
      </c>
      <c r="D423" s="2">
        <f>'PR-RAS'!E428</f>
        <v>48828.97</v>
      </c>
      <c r="E423" s="2">
        <v>0</v>
      </c>
      <c r="F423" s="2">
        <v>0</v>
      </c>
      <c r="G423" s="3">
        <f t="shared" si="12"/>
        <v>59539.933580000004</v>
      </c>
      <c r="H423" s="3">
        <f t="shared" si="13"/>
        <v>8.000000000174623E-2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311013.28999999998</v>
      </c>
      <c r="D637" s="2">
        <f>'PR-RAS'!E643</f>
        <v>313291.38</v>
      </c>
      <c r="E637" s="2">
        <v>0</v>
      </c>
      <c r="F637" s="2">
        <v>0</v>
      </c>
      <c r="G637" s="3">
        <f t="shared" si="14"/>
        <v>596311.0878000001</v>
      </c>
      <c r="H637" s="3">
        <f t="shared" si="15"/>
        <v>0.66999999998370185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382607.82</v>
      </c>
      <c r="D638" s="2">
        <f>'PR-RAS'!E644</f>
        <v>314244.12</v>
      </c>
      <c r="E638" s="2">
        <v>0</v>
      </c>
      <c r="F638" s="2">
        <v>0</v>
      </c>
      <c r="G638" s="3">
        <f t="shared" si="14"/>
        <v>644068.19021999999</v>
      </c>
      <c r="H638" s="3">
        <f t="shared" si="15"/>
        <v>0.29999999998835847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71594.530000000028</v>
      </c>
      <c r="D640" s="2">
        <f>'PR-RAS'!E646</f>
        <v>952.73999999999069</v>
      </c>
      <c r="E640" s="2">
        <v>0</v>
      </c>
      <c r="F640" s="2">
        <v>0</v>
      </c>
      <c r="G640" s="3">
        <f t="shared" si="14"/>
        <v>46966.50639000001</v>
      </c>
      <c r="H640" s="3">
        <f t="shared" si="15"/>
        <v>0.72999999998137355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25139.41</v>
      </c>
      <c r="D641" s="2">
        <f>'PR-RAS'!E647</f>
        <v>0</v>
      </c>
      <c r="E641" s="2">
        <v>0</v>
      </c>
      <c r="F641" s="2">
        <v>0</v>
      </c>
      <c r="G641" s="3">
        <f t="shared" si="14"/>
        <v>16089.222400000001</v>
      </c>
      <c r="H641" s="3">
        <f t="shared" si="15"/>
        <v>0.40999999999985448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48095.77</v>
      </c>
      <c r="E642" s="2">
        <v>0</v>
      </c>
      <c r="F642" s="2">
        <v>0</v>
      </c>
      <c r="G642" s="3">
        <f t="shared" si="14"/>
        <v>61658.777139999998</v>
      </c>
      <c r="H642" s="3">
        <f t="shared" si="15"/>
        <v>0.23000000000320142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46455.120000000024</v>
      </c>
      <c r="D644" s="2">
        <f>'PR-RAS'!E650</f>
        <v>49048.509999999987</v>
      </c>
      <c r="E644" s="2">
        <v>0</v>
      </c>
      <c r="F644" s="2">
        <v>0</v>
      </c>
      <c r="G644" s="3">
        <f t="shared" si="14"/>
        <v>92947.026020000005</v>
      </c>
      <c r="H644" s="3">
        <f t="shared" si="15"/>
        <v>0.61000000003696186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386.7</v>
      </c>
      <c r="D647" s="2">
        <f>'PR-RAS'!E654</f>
        <v>0</v>
      </c>
      <c r="E647" s="2">
        <v>0</v>
      </c>
      <c r="F647" s="2">
        <v>0</v>
      </c>
      <c r="G647" s="3">
        <f t="shared" si="14"/>
        <v>249.8082</v>
      </c>
      <c r="H647" s="3">
        <f t="shared" si="15"/>
        <v>0.30000000000001137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386.7</v>
      </c>
      <c r="D649" s="2">
        <f>'PR-RAS'!E656</f>
        <v>0</v>
      </c>
      <c r="E649" s="2">
        <v>0</v>
      </c>
      <c r="F649" s="2">
        <v>0</v>
      </c>
      <c r="G649" s="3">
        <f t="shared" si="14"/>
        <v>250.58160000000001</v>
      </c>
      <c r="H649" s="3">
        <f t="shared" si="15"/>
        <v>0.30000000000001137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28</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17</v>
      </c>
      <c r="E653" s="2">
        <v>0</v>
      </c>
      <c r="F653" s="2">
        <v>0</v>
      </c>
      <c r="G653" s="3">
        <f t="shared" si="14"/>
        <v>33.252000000000002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273337.3</v>
      </c>
      <c r="D676" s="2">
        <f>'PR-RAS'!E683</f>
        <v>295491.87</v>
      </c>
      <c r="E676" s="2">
        <v>0</v>
      </c>
      <c r="F676" s="2">
        <v>0</v>
      </c>
      <c r="G676" s="3">
        <f t="shared" si="14"/>
        <v>583416.70200000005</v>
      </c>
      <c r="H676" s="3">
        <f t="shared" si="15"/>
        <v>0.42999999999301508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15371.76</v>
      </c>
      <c r="D679" s="2">
        <f>'PR-RAS'!E686</f>
        <v>0</v>
      </c>
      <c r="E679" s="2">
        <v>0</v>
      </c>
      <c r="F679" s="2">
        <v>0</v>
      </c>
      <c r="G679" s="3">
        <f t="shared" si="14"/>
        <v>10422.05328</v>
      </c>
      <c r="H679" s="3">
        <f t="shared" si="15"/>
        <v>0.23999999999978172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13121.46</v>
      </c>
      <c r="D727" s="2">
        <f>'PR-RAS'!E734</f>
        <v>14272.02</v>
      </c>
      <c r="E727" s="2">
        <v>0</v>
      </c>
      <c r="F727" s="2">
        <v>0</v>
      </c>
      <c r="G727" s="3">
        <f t="shared" si="14"/>
        <v>30249.152999999998</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1163.8</v>
      </c>
      <c r="D729" s="2">
        <f>'PR-RAS'!E736</f>
        <v>1036.28</v>
      </c>
      <c r="E729" s="2">
        <v>0</v>
      </c>
      <c r="F729" s="2">
        <v>0</v>
      </c>
      <c r="G729" s="3">
        <f t="shared" si="14"/>
        <v>2356.0700799999995</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672</v>
      </c>
      <c r="E737" s="2">
        <v>0</v>
      </c>
      <c r="F737" s="2">
        <v>0</v>
      </c>
      <c r="G737" s="3">
        <f t="shared" si="28"/>
        <v>989.18399999999997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50013.63</v>
      </c>
      <c r="D1581" s="7"/>
      <c r="E1581" s="7">
        <v>0</v>
      </c>
      <c r="F1581" s="7">
        <v>0</v>
      </c>
      <c r="G1581" s="8">
        <f t="shared" ref="G1581:G1685" si="70">B1581/1000*C1581</f>
        <v>50.013629999999999</v>
      </c>
      <c r="H1581" s="8">
        <f t="shared" ref="H1581:H1685" si="71">ABS(C1581-ROUND(C1581,0))</f>
        <v>0.37000000000261934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316315.26999999996</v>
      </c>
      <c r="D1582" s="2">
        <v>0</v>
      </c>
      <c r="E1582" s="2">
        <v>0</v>
      </c>
      <c r="F1582" s="2">
        <v>0</v>
      </c>
      <c r="G1582" s="3">
        <f t="shared" si="70"/>
        <v>632.63053999999988</v>
      </c>
      <c r="H1582" s="3">
        <f t="shared" si="71"/>
        <v>0.26999999996041879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316315.26999999996</v>
      </c>
      <c r="D1584" s="2">
        <v>0</v>
      </c>
      <c r="E1584" s="2">
        <v>0</v>
      </c>
      <c r="F1584" s="2">
        <v>0</v>
      </c>
      <c r="G1584" s="3">
        <f t="shared" si="70"/>
        <v>1265.2610799999998</v>
      </c>
      <c r="H1584" s="3">
        <f t="shared" si="71"/>
        <v>0.26999999996041879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278073.07</v>
      </c>
      <c r="D1585" s="2">
        <v>0</v>
      </c>
      <c r="E1585" s="2">
        <v>0</v>
      </c>
      <c r="F1585" s="2">
        <v>0</v>
      </c>
      <c r="G1585" s="3">
        <f t="shared" si="70"/>
        <v>1390.36535</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38126.53</v>
      </c>
      <c r="D1586" s="2">
        <v>0</v>
      </c>
      <c r="E1586" s="2">
        <v>0</v>
      </c>
      <c r="F1586" s="2">
        <v>0</v>
      </c>
      <c r="G1586" s="3">
        <f t="shared" si="70"/>
        <v>228.75917999999999</v>
      </c>
      <c r="H1586" s="3">
        <f t="shared" si="71"/>
        <v>0.47000000000116415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115.67</v>
      </c>
      <c r="D1591" s="2">
        <v>0</v>
      </c>
      <c r="E1591" s="2">
        <v>0</v>
      </c>
      <c r="F1591" s="2">
        <v>0</v>
      </c>
      <c r="G1591" s="3">
        <f t="shared" si="70"/>
        <v>1.27237</v>
      </c>
      <c r="H1591" s="3">
        <f t="shared" si="71"/>
        <v>0.32999999999999829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311533.02999999997</v>
      </c>
      <c r="D1601" s="2">
        <v>0</v>
      </c>
      <c r="E1601" s="2">
        <v>0</v>
      </c>
      <c r="F1601" s="2">
        <v>0</v>
      </c>
      <c r="G1601" s="3">
        <f t="shared" si="70"/>
        <v>6542.1936299999998</v>
      </c>
      <c r="H1601" s="3">
        <f t="shared" si="71"/>
        <v>2.9999999969732016E-2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311533.02999999997</v>
      </c>
      <c r="D1603" s="2">
        <v>0</v>
      </c>
      <c r="E1603" s="2">
        <v>0</v>
      </c>
      <c r="F1603" s="2">
        <v>0</v>
      </c>
      <c r="G1603" s="3">
        <f t="shared" si="70"/>
        <v>7165.259689999999</v>
      </c>
      <c r="H1603" s="3">
        <f t="shared" si="71"/>
        <v>2.9999999969732016E-2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276055.65999999997</v>
      </c>
      <c r="D1604" s="2">
        <v>0</v>
      </c>
      <c r="E1604" s="2">
        <v>0</v>
      </c>
      <c r="F1604" s="2">
        <v>0</v>
      </c>
      <c r="G1604" s="3">
        <f t="shared" si="70"/>
        <v>6625.3358399999997</v>
      </c>
      <c r="H1604" s="3">
        <f t="shared" si="71"/>
        <v>0.34000000002561137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35477.32</v>
      </c>
      <c r="D1605" s="2">
        <v>0</v>
      </c>
      <c r="E1605" s="2">
        <v>0</v>
      </c>
      <c r="F1605" s="2">
        <v>0</v>
      </c>
      <c r="G1605" s="3">
        <f t="shared" si="70"/>
        <v>886.93299999999999</v>
      </c>
      <c r="H1605" s="3">
        <f t="shared" si="71"/>
        <v>0.31999999999970896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0.05</v>
      </c>
      <c r="D1606" s="2">
        <v>0</v>
      </c>
      <c r="E1606" s="2">
        <v>0</v>
      </c>
      <c r="F1606" s="2">
        <v>0</v>
      </c>
      <c r="G1606" s="3">
        <f t="shared" si="70"/>
        <v>1.2999999999999999E-3</v>
      </c>
      <c r="H1606" s="3">
        <f t="shared" si="71"/>
        <v>0.05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54795.869999999995</v>
      </c>
      <c r="D1620" s="2">
        <v>0</v>
      </c>
      <c r="E1620" s="2">
        <v>0</v>
      </c>
      <c r="F1620" s="2">
        <v>0</v>
      </c>
      <c r="G1620" s="3">
        <f t="shared" si="70"/>
        <v>2191.8348000000001</v>
      </c>
      <c r="H1620" s="3">
        <f t="shared" si="71"/>
        <v>0.13000000000465661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54795.87</v>
      </c>
      <c r="D1680" s="2">
        <v>0</v>
      </c>
      <c r="E1680" s="2">
        <v>0</v>
      </c>
      <c r="F1680" s="2">
        <v>0</v>
      </c>
      <c r="G1680" s="3">
        <f t="shared" si="70"/>
        <v>5479.5870000000004</v>
      </c>
      <c r="H1680" s="3">
        <f t="shared" si="71"/>
        <v>0.12999999999738066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54795.87</v>
      </c>
      <c r="D1682" s="2">
        <v>0</v>
      </c>
      <c r="E1682" s="2">
        <v>0</v>
      </c>
      <c r="F1682" s="2">
        <v>0</v>
      </c>
      <c r="G1682" s="3">
        <f t="shared" si="70"/>
        <v>5589.1787400000003</v>
      </c>
      <c r="H1682" s="3">
        <f t="shared" si="71"/>
        <v>0.12999999999738066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11880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40"/>
      <c r="F8" s="354" t="s">
        <v>1978</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1979</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1980</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1981</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1982</v>
      </c>
      <c r="G12" s="36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311013.28999999998</v>
      </c>
      <c r="I17" s="275">
        <f>'PR-RAS'!E6</f>
        <v>313291.38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336610.71</v>
      </c>
      <c r="I18" s="275">
        <f>'PR-RAS'!E152</f>
        <v>314244.12</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46455.120000000024</v>
      </c>
      <c r="I20" s="275">
        <f>'PR-RAS'!E650</f>
        <v>49048.509999999987</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1978</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1980</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1981</v>
      </c>
      <c r="B38" s="344" t="str">
        <f>OBVEZE!B5</f>
        <v>Stanje obveza 1. siječnja (=stanju obveza iz Izvještaja o obvezama na 31. prosinca prethodne godine)</v>
      </c>
      <c r="C38" s="345"/>
      <c r="D38" s="345"/>
      <c r="E38" s="345"/>
      <c r="F38" s="346"/>
      <c r="G38" s="126" t="str">
        <f>OBVEZE!C5</f>
        <v>V001</v>
      </c>
      <c r="H38" s="275">
        <f>OBVEZE!D5</f>
        <v>50013.63</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54795.869999999995</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54795.87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16"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311013.28999999998</v>
      </c>
      <c r="E6" s="60">
        <f>E7+E43+E49+E82+E106+E125+E134+E140</f>
        <v>313291.38</v>
      </c>
      <c r="F6" s="45">
        <f t="shared" ref="F6:F132" si="0">IF(D6&lt;&gt;0,IF(E6/D6&gt;=100,"&gt;&gt;100",E6/D6*100),"-")</f>
        <v>100.73247352227297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288709.06</v>
      </c>
      <c r="E49" s="60">
        <f>E50+E53+E58+E61+E64+E68+E71+E74+E77</f>
        <v>295491.87</v>
      </c>
      <c r="F49" s="45">
        <f t="shared" si="0"/>
        <v>102.34935820857163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288709.06</v>
      </c>
      <c r="E68" s="60">
        <f t="shared" si="11"/>
        <v>295491.87</v>
      </c>
      <c r="F68" s="45">
        <f t="shared" si="0"/>
        <v>102.34935820857163</v>
      </c>
    </row>
    <row r="69" spans="1:6" ht="12.75" customHeight="1" x14ac:dyDescent="0.2">
      <c r="A69" s="63" t="s">
        <v>141</v>
      </c>
      <c r="B69" s="64" t="s">
        <v>142</v>
      </c>
      <c r="C69" s="247" t="s">
        <v>141</v>
      </c>
      <c r="D69" s="194">
        <v>273337.3</v>
      </c>
      <c r="E69" s="194">
        <v>295491.87</v>
      </c>
      <c r="F69" s="45">
        <f t="shared" si="0"/>
        <v>108.10521286337431</v>
      </c>
    </row>
    <row r="70" spans="1:6" ht="24" x14ac:dyDescent="0.2">
      <c r="A70" s="63" t="s">
        <v>143</v>
      </c>
      <c r="B70" s="64" t="s">
        <v>144</v>
      </c>
      <c r="C70" s="247" t="s">
        <v>143</v>
      </c>
      <c r="D70" s="194">
        <v>15371.76</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4500</v>
      </c>
      <c r="E125" s="60">
        <f t="shared" si="22"/>
        <v>1620</v>
      </c>
      <c r="F125" s="45">
        <f t="shared" si="0"/>
        <v>36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4500</v>
      </c>
      <c r="E129" s="60">
        <f t="shared" si="24"/>
        <v>1620</v>
      </c>
      <c r="F129" s="45">
        <f t="shared" si="0"/>
        <v>36</v>
      </c>
    </row>
    <row r="130" spans="1:6" ht="12.75" customHeight="1" x14ac:dyDescent="0.2">
      <c r="A130" s="63">
        <v>6631</v>
      </c>
      <c r="B130" s="65" t="s">
        <v>263</v>
      </c>
      <c r="C130" s="247" t="s">
        <v>264</v>
      </c>
      <c r="D130" s="194">
        <v>4500</v>
      </c>
      <c r="E130" s="194">
        <v>1620</v>
      </c>
      <c r="F130" s="45">
        <f t="shared" si="0"/>
        <v>36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17804.23</v>
      </c>
      <c r="E134" s="60">
        <f t="shared" si="25"/>
        <v>16179.51</v>
      </c>
      <c r="F134" s="45">
        <f t="shared" ref="F134:F229" si="26">IF(D134&lt;&gt;0,IF(E134/D134&gt;=100,"&gt;&gt;100",E134/D134*100),"-")</f>
        <v>90.874528131797888</v>
      </c>
    </row>
    <row r="135" spans="1:6" ht="24" x14ac:dyDescent="0.2">
      <c r="A135" s="63">
        <v>671</v>
      </c>
      <c r="B135" s="182" t="s">
        <v>273</v>
      </c>
      <c r="C135" s="247" t="s">
        <v>274</v>
      </c>
      <c r="D135" s="60">
        <f t="shared" ref="D135:E135" si="27">SUM(D136:D138)</f>
        <v>17804.23</v>
      </c>
      <c r="E135" s="60">
        <f t="shared" si="27"/>
        <v>16179.51</v>
      </c>
      <c r="F135" s="45">
        <f t="shared" si="26"/>
        <v>90.874528131797888</v>
      </c>
    </row>
    <row r="136" spans="1:6" ht="12.75" customHeight="1" x14ac:dyDescent="0.2">
      <c r="A136" s="63">
        <v>6711</v>
      </c>
      <c r="B136" s="65" t="s">
        <v>275</v>
      </c>
      <c r="C136" s="247" t="s">
        <v>276</v>
      </c>
      <c r="D136" s="194">
        <v>17804.23</v>
      </c>
      <c r="E136" s="194">
        <v>16179.51</v>
      </c>
      <c r="F136" s="45">
        <f t="shared" si="26"/>
        <v>90.874528131797888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336610.71</v>
      </c>
      <c r="E152" s="60">
        <f>E153+E164+E202+E221+E230+E262+E273</f>
        <v>314244.12</v>
      </c>
      <c r="F152" s="45">
        <f t="shared" si="26"/>
        <v>93.355354023049358</v>
      </c>
    </row>
    <row r="153" spans="1:6" ht="12.75" customHeight="1" x14ac:dyDescent="0.2">
      <c r="A153" s="63">
        <v>31</v>
      </c>
      <c r="B153" s="64" t="s">
        <v>308</v>
      </c>
      <c r="C153" s="247" t="s">
        <v>3</v>
      </c>
      <c r="D153" s="60">
        <f t="shared" ref="D153:E153" si="30">D154+D159+D160</f>
        <v>297766.82</v>
      </c>
      <c r="E153" s="60">
        <f t="shared" si="30"/>
        <v>277508.28000000003</v>
      </c>
      <c r="F153" s="45">
        <f t="shared" si="26"/>
        <v>93.196508596894716</v>
      </c>
    </row>
    <row r="154" spans="1:6" ht="12.75" customHeight="1" x14ac:dyDescent="0.2">
      <c r="A154" s="63">
        <v>311</v>
      </c>
      <c r="B154" s="64" t="s">
        <v>309</v>
      </c>
      <c r="C154" s="247" t="s">
        <v>310</v>
      </c>
      <c r="D154" s="60">
        <f t="shared" ref="D154:E154" si="31">SUM(D155:D158)</f>
        <v>248201.22</v>
      </c>
      <c r="E154" s="60">
        <f t="shared" si="31"/>
        <v>232008.34</v>
      </c>
      <c r="F154" s="45">
        <f t="shared" si="26"/>
        <v>93.475906363393378</v>
      </c>
    </row>
    <row r="155" spans="1:6" ht="12.75" customHeight="1" x14ac:dyDescent="0.2">
      <c r="A155" s="63">
        <v>3111</v>
      </c>
      <c r="B155" s="64" t="s">
        <v>311</v>
      </c>
      <c r="C155" s="247" t="s">
        <v>312</v>
      </c>
      <c r="D155" s="194">
        <v>248201.22</v>
      </c>
      <c r="E155" s="194">
        <v>232008.34</v>
      </c>
      <c r="F155" s="45">
        <f t="shared" si="26"/>
        <v>93.475906363393378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8612.39</v>
      </c>
      <c r="E159" s="194">
        <v>7218.54</v>
      </c>
      <c r="F159" s="45">
        <f t="shared" si="26"/>
        <v>83.815758459614585</v>
      </c>
    </row>
    <row r="160" spans="1:6" ht="12.75" customHeight="1" x14ac:dyDescent="0.2">
      <c r="A160" s="63">
        <v>313</v>
      </c>
      <c r="B160" s="65" t="s">
        <v>321</v>
      </c>
      <c r="C160" s="247" t="s">
        <v>322</v>
      </c>
      <c r="D160" s="60">
        <f t="shared" ref="D160:E160" si="32">SUM(D161:D163)</f>
        <v>40953.21</v>
      </c>
      <c r="E160" s="60">
        <f t="shared" si="32"/>
        <v>38281.4</v>
      </c>
      <c r="F160" s="45">
        <f t="shared" si="26"/>
        <v>93.475944864883616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40953.21</v>
      </c>
      <c r="E162" s="194">
        <v>38281.4</v>
      </c>
      <c r="F162" s="45">
        <f t="shared" si="26"/>
        <v>93.475944864883616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38729.83</v>
      </c>
      <c r="E164" s="60">
        <f>E165+E170+E178+E188+E189+E194</f>
        <v>36620.17</v>
      </c>
      <c r="F164" s="45">
        <f t="shared" si="26"/>
        <v>94.552880815640023</v>
      </c>
    </row>
    <row r="165" spans="1:6" ht="12.75" customHeight="1" x14ac:dyDescent="0.2">
      <c r="A165" s="63">
        <v>321</v>
      </c>
      <c r="B165" s="64" t="s">
        <v>331</v>
      </c>
      <c r="C165" s="247" t="s">
        <v>332</v>
      </c>
      <c r="D165" s="60">
        <f t="shared" ref="D165:E165" si="33">SUM(D166:D169)</f>
        <v>16829.79</v>
      </c>
      <c r="E165" s="60">
        <f t="shared" si="33"/>
        <v>16200.58</v>
      </c>
      <c r="F165" s="45">
        <f t="shared" si="26"/>
        <v>96.261331840741917</v>
      </c>
    </row>
    <row r="166" spans="1:6" ht="12.75" customHeight="1" x14ac:dyDescent="0.2">
      <c r="A166" s="63">
        <v>3211</v>
      </c>
      <c r="B166" s="64" t="s">
        <v>333</v>
      </c>
      <c r="C166" s="247" t="s">
        <v>334</v>
      </c>
      <c r="D166" s="194">
        <v>3165.06</v>
      </c>
      <c r="E166" s="194">
        <v>1107.24</v>
      </c>
      <c r="F166" s="45">
        <f t="shared" si="26"/>
        <v>34.983223066861292</v>
      </c>
    </row>
    <row r="167" spans="1:6" ht="12.75" customHeight="1" x14ac:dyDescent="0.2">
      <c r="A167" s="63">
        <v>3212</v>
      </c>
      <c r="B167" s="64" t="s">
        <v>335</v>
      </c>
      <c r="C167" s="247" t="s">
        <v>336</v>
      </c>
      <c r="D167" s="194">
        <v>13121.46</v>
      </c>
      <c r="E167" s="194">
        <v>14272.02</v>
      </c>
      <c r="F167" s="45">
        <f t="shared" si="26"/>
        <v>108.76853642811091</v>
      </c>
    </row>
    <row r="168" spans="1:6" ht="12.75" customHeight="1" x14ac:dyDescent="0.2">
      <c r="A168" s="63">
        <v>3213</v>
      </c>
      <c r="B168" s="64" t="s">
        <v>337</v>
      </c>
      <c r="C168" s="247" t="s">
        <v>338</v>
      </c>
      <c r="D168" s="194">
        <v>462.91</v>
      </c>
      <c r="E168" s="194">
        <v>737.75</v>
      </c>
      <c r="F168" s="45">
        <f t="shared" si="26"/>
        <v>159.37223218336177</v>
      </c>
    </row>
    <row r="169" spans="1:6" ht="12.75" customHeight="1" x14ac:dyDescent="0.2">
      <c r="A169" s="63">
        <v>3214</v>
      </c>
      <c r="B169" s="64" t="s">
        <v>339</v>
      </c>
      <c r="C169" s="247" t="s">
        <v>340</v>
      </c>
      <c r="D169" s="194">
        <v>80.36</v>
      </c>
      <c r="E169" s="194">
        <v>83.57</v>
      </c>
      <c r="F169" s="45">
        <f t="shared" si="26"/>
        <v>103.99452463912394</v>
      </c>
    </row>
    <row r="170" spans="1:6" ht="12.75" customHeight="1" x14ac:dyDescent="0.2">
      <c r="A170" s="63">
        <v>322</v>
      </c>
      <c r="B170" s="64" t="s">
        <v>341</v>
      </c>
      <c r="C170" s="247" t="s">
        <v>342</v>
      </c>
      <c r="D170" s="60">
        <f t="shared" ref="D170:E170" si="34">SUM(D171:D177)</f>
        <v>11248.4</v>
      </c>
      <c r="E170" s="60">
        <f t="shared" si="34"/>
        <v>11312.52</v>
      </c>
      <c r="F170" s="45">
        <f t="shared" si="26"/>
        <v>100.57003662743146</v>
      </c>
    </row>
    <row r="171" spans="1:6" ht="12.75" customHeight="1" x14ac:dyDescent="0.2">
      <c r="A171" s="63">
        <v>3221</v>
      </c>
      <c r="B171" s="64" t="s">
        <v>343</v>
      </c>
      <c r="C171" s="247" t="s">
        <v>344</v>
      </c>
      <c r="D171" s="194">
        <v>2825.46</v>
      </c>
      <c r="E171" s="194">
        <v>2699.83</v>
      </c>
      <c r="F171" s="45">
        <f t="shared" si="26"/>
        <v>95.553644362333912</v>
      </c>
    </row>
    <row r="172" spans="1:6" ht="12.75" customHeight="1" x14ac:dyDescent="0.2">
      <c r="A172" s="63">
        <v>3222</v>
      </c>
      <c r="B172" s="64" t="s">
        <v>345</v>
      </c>
      <c r="C172" s="247" t="s">
        <v>346</v>
      </c>
      <c r="D172" s="194">
        <v>5993.71</v>
      </c>
      <c r="E172" s="194">
        <v>6546.06</v>
      </c>
      <c r="F172" s="45">
        <f t="shared" si="26"/>
        <v>109.21549424313154</v>
      </c>
    </row>
    <row r="173" spans="1:6" ht="12.75" customHeight="1" x14ac:dyDescent="0.2">
      <c r="A173" s="63">
        <v>3223</v>
      </c>
      <c r="B173" s="65" t="s">
        <v>347</v>
      </c>
      <c r="C173" s="247" t="s">
        <v>348</v>
      </c>
      <c r="D173" s="194">
        <v>2429.23</v>
      </c>
      <c r="E173" s="194">
        <v>2066.63</v>
      </c>
      <c r="F173" s="45">
        <f t="shared" si="26"/>
        <v>85.073459491279138</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10000.83</v>
      </c>
      <c r="E178" s="60">
        <f t="shared" si="35"/>
        <v>8070.17</v>
      </c>
      <c r="F178" s="45">
        <f t="shared" si="26"/>
        <v>80.69500231480788</v>
      </c>
    </row>
    <row r="179" spans="1:6" ht="12.75" customHeight="1" x14ac:dyDescent="0.2">
      <c r="A179" s="63">
        <v>3231</v>
      </c>
      <c r="B179" s="65" t="s">
        <v>359</v>
      </c>
      <c r="C179" s="247" t="s">
        <v>360</v>
      </c>
      <c r="D179" s="194">
        <v>5862.17</v>
      </c>
      <c r="E179" s="194">
        <v>5239.2</v>
      </c>
      <c r="F179" s="45">
        <f t="shared" si="26"/>
        <v>89.373047864527976</v>
      </c>
    </row>
    <row r="180" spans="1:6" ht="12.75" customHeight="1" x14ac:dyDescent="0.2">
      <c r="A180" s="63">
        <v>3232</v>
      </c>
      <c r="B180" s="65" t="s">
        <v>361</v>
      </c>
      <c r="C180" s="247" t="s">
        <v>362</v>
      </c>
      <c r="D180" s="194">
        <v>0</v>
      </c>
      <c r="E180" s="194"/>
      <c r="F180" s="45" t="str">
        <f t="shared" si="26"/>
        <v>-</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1599.71</v>
      </c>
      <c r="E182" s="194">
        <v>768.47</v>
      </c>
      <c r="F182" s="45">
        <f t="shared" si="26"/>
        <v>48.0380819023448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1713.14</v>
      </c>
      <c r="E184" s="194">
        <v>1146.33</v>
      </c>
      <c r="F184" s="45">
        <f t="shared" si="26"/>
        <v>66.91397083717618</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723.56</v>
      </c>
      <c r="E186" s="194">
        <v>821.17</v>
      </c>
      <c r="F186" s="45">
        <f t="shared" si="26"/>
        <v>113.49024268892698</v>
      </c>
    </row>
    <row r="187" spans="1:6" ht="12.75" customHeight="1" x14ac:dyDescent="0.2">
      <c r="A187" s="63">
        <v>3239</v>
      </c>
      <c r="B187" s="64" t="s">
        <v>375</v>
      </c>
      <c r="C187" s="247" t="s">
        <v>376</v>
      </c>
      <c r="D187" s="194">
        <v>102.25</v>
      </c>
      <c r="E187" s="194">
        <v>95</v>
      </c>
      <c r="F187" s="45">
        <f t="shared" si="26"/>
        <v>92.909535452322729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650.81000000000006</v>
      </c>
      <c r="E194" s="60">
        <f t="shared" si="36"/>
        <v>1036.9000000000001</v>
      </c>
      <c r="F194" s="45">
        <f t="shared" si="26"/>
        <v>159.32453404219359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306.04000000000002</v>
      </c>
      <c r="E197" s="194">
        <v>90.03</v>
      </c>
      <c r="F197" s="45">
        <f t="shared" si="26"/>
        <v>29.417723173441381</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0</v>
      </c>
      <c r="E199" s="194">
        <v>672</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219.77</v>
      </c>
      <c r="E201" s="194">
        <v>134.87</v>
      </c>
      <c r="F201" s="45">
        <f t="shared" si="26"/>
        <v>61.368703644719481</v>
      </c>
    </row>
    <row r="202" spans="1:6" ht="12.75" customHeight="1" x14ac:dyDescent="0.2">
      <c r="A202" s="63">
        <v>34</v>
      </c>
      <c r="B202" s="183" t="s">
        <v>405</v>
      </c>
      <c r="C202" s="247" t="s">
        <v>406</v>
      </c>
      <c r="D202" s="60">
        <f t="shared" ref="D202:E202" si="37">D203+D208+D216</f>
        <v>3.32</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3.32</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3.32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110.74</v>
      </c>
      <c r="E273" s="60">
        <f t="shared" si="60"/>
        <v>115.67</v>
      </c>
      <c r="F273" s="45">
        <f t="shared" ref="F273:F277" si="61">IF(D273&lt;&gt;0,IF(E273/D273&gt;=100,"&gt;&gt;100",E273/D273*100),"-")</f>
        <v>104.45186924327254</v>
      </c>
    </row>
    <row r="274" spans="1:6" ht="12.75" customHeight="1" x14ac:dyDescent="0.2">
      <c r="A274" s="63">
        <v>381</v>
      </c>
      <c r="B274" s="64" t="s">
        <v>540</v>
      </c>
      <c r="C274" s="247" t="s">
        <v>541</v>
      </c>
      <c r="D274" s="60">
        <f t="shared" ref="D274:E274" si="62">SUM(D275:D277)</f>
        <v>110.74</v>
      </c>
      <c r="E274" s="60">
        <f t="shared" si="62"/>
        <v>115.67</v>
      </c>
      <c r="F274" s="45">
        <f t="shared" si="61"/>
        <v>104.45186924327254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110.74</v>
      </c>
      <c r="E276" s="194">
        <v>115.67</v>
      </c>
      <c r="F276" s="45">
        <f t="shared" si="61"/>
        <v>104.45186924327254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336610.71</v>
      </c>
      <c r="E299" s="60">
        <f>E152-E297+E298</f>
        <v>314244.12</v>
      </c>
      <c r="F299" s="45">
        <f t="shared" si="68"/>
        <v>93.355354023049358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25597.420000000042</v>
      </c>
      <c r="E301" s="60">
        <f>IF(E299&gt;=E6,E299-E6,0)</f>
        <v>952.73999999999069</v>
      </c>
      <c r="F301" s="45">
        <f t="shared" si="68"/>
        <v>3.7220157343981897</v>
      </c>
    </row>
    <row r="302" spans="1:6" ht="12.75" customHeight="1" x14ac:dyDescent="0.2">
      <c r="A302" s="63">
        <v>92211</v>
      </c>
      <c r="B302" s="64" t="s">
        <v>596</v>
      </c>
      <c r="C302" s="247" t="s">
        <v>597</v>
      </c>
      <c r="D302" s="194">
        <v>25139.41</v>
      </c>
      <c r="E302" s="194">
        <v>0</v>
      </c>
      <c r="F302" s="45">
        <f t="shared" si="68"/>
        <v>0</v>
      </c>
    </row>
    <row r="303" spans="1:6" ht="12.75" customHeight="1" x14ac:dyDescent="0.2">
      <c r="A303" s="63">
        <v>92221</v>
      </c>
      <c r="B303" s="64" t="s">
        <v>598</v>
      </c>
      <c r="C303" s="247" t="s">
        <v>599</v>
      </c>
      <c r="D303" s="194">
        <v>0</v>
      </c>
      <c r="E303" s="194">
        <v>48095.77</v>
      </c>
      <c r="F303" s="45" t="str">
        <f t="shared" si="68"/>
        <v>-</v>
      </c>
    </row>
    <row r="304" spans="1:6" ht="12.75" customHeight="1" x14ac:dyDescent="0.2">
      <c r="A304" s="63">
        <v>96</v>
      </c>
      <c r="B304" s="220" t="s">
        <v>600</v>
      </c>
      <c r="C304" s="247" t="s">
        <v>601</v>
      </c>
      <c r="D304" s="194">
        <v>43431.95</v>
      </c>
      <c r="E304" s="194">
        <v>48828.97</v>
      </c>
      <c r="F304" s="45">
        <f t="shared" si="68"/>
        <v>112.4263819607455</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45997.11</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45997.11</v>
      </c>
      <c r="E412" s="60">
        <f t="shared" si="100"/>
        <v>0</v>
      </c>
      <c r="F412" s="45">
        <f t="shared" si="72"/>
        <v>0</v>
      </c>
    </row>
    <row r="413" spans="1:6" ht="12.75" customHeight="1" x14ac:dyDescent="0.2">
      <c r="A413" s="63">
        <v>451</v>
      </c>
      <c r="B413" s="64" t="s">
        <v>784</v>
      </c>
      <c r="C413" s="247" t="s">
        <v>785</v>
      </c>
      <c r="D413" s="194">
        <v>45997.11</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45997.11</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311013.28999999998</v>
      </c>
      <c r="E422" s="60">
        <f>E6+E308</f>
        <v>313291.38</v>
      </c>
      <c r="F422" s="45">
        <f t="shared" si="72"/>
        <v>100.73247352227297</v>
      </c>
    </row>
    <row r="423" spans="1:6" ht="12.75" customHeight="1" x14ac:dyDescent="0.2">
      <c r="A423" s="63" t="s">
        <v>581</v>
      </c>
      <c r="B423" s="64" t="s">
        <v>804</v>
      </c>
      <c r="C423" s="247" t="s">
        <v>805</v>
      </c>
      <c r="D423" s="60">
        <f t="shared" ref="D423:E423" si="103">D299+D360</f>
        <v>382607.82</v>
      </c>
      <c r="E423" s="60">
        <f t="shared" si="103"/>
        <v>314244.12</v>
      </c>
      <c r="F423" s="45">
        <f t="shared" si="72"/>
        <v>82.132173879770676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71594.530000000028</v>
      </c>
      <c r="E425" s="60">
        <f t="shared" si="105"/>
        <v>952.73999999999069</v>
      </c>
      <c r="F425" s="45">
        <f t="shared" si="72"/>
        <v>1.3307441224909087</v>
      </c>
    </row>
    <row r="426" spans="1:6" ht="12.75" customHeight="1" x14ac:dyDescent="0.2">
      <c r="A426" s="251" t="s">
        <v>810</v>
      </c>
      <c r="B426" s="183" t="s">
        <v>811</v>
      </c>
      <c r="C426" s="252" t="s">
        <v>812</v>
      </c>
      <c r="D426" s="60">
        <f t="shared" ref="D426:E426" si="106">IF(D302-D303+D419-D420&gt;=0,D302-D303+D419-D420,0)</f>
        <v>25139.41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48095.77</v>
      </c>
      <c r="F427" s="45" t="str">
        <f t="shared" si="72"/>
        <v>-</v>
      </c>
    </row>
    <row r="428" spans="1:6" ht="24" x14ac:dyDescent="0.2">
      <c r="A428" s="249" t="s">
        <v>815</v>
      </c>
      <c r="B428" s="243" t="s">
        <v>816</v>
      </c>
      <c r="C428" s="250" t="s">
        <v>817</v>
      </c>
      <c r="D428" s="81">
        <f t="shared" ref="D428:E428" si="108">D304+D421</f>
        <v>43431.95</v>
      </c>
      <c r="E428" s="81">
        <f t="shared" si="108"/>
        <v>48828.97</v>
      </c>
      <c r="F428" s="61">
        <f t="shared" si="72"/>
        <v>112.4263819607455</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311013.28999999998</v>
      </c>
      <c r="E643" s="60">
        <f>E422+E430</f>
        <v>313291.38</v>
      </c>
      <c r="F643" s="45">
        <f t="shared" si="109"/>
        <v>100.73247352227297</v>
      </c>
    </row>
    <row r="644" spans="1:6" ht="12.75" customHeight="1" x14ac:dyDescent="0.2">
      <c r="A644" s="63" t="s">
        <v>581</v>
      </c>
      <c r="B644" s="64" t="s">
        <v>1237</v>
      </c>
      <c r="C644" s="247" t="s">
        <v>1238</v>
      </c>
      <c r="D644" s="60">
        <f>D423+D535</f>
        <v>382607.82</v>
      </c>
      <c r="E644" s="60">
        <f>E423+E535</f>
        <v>314244.12</v>
      </c>
      <c r="F644" s="45">
        <f t="shared" si="109"/>
        <v>82.132173879770676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71594.530000000028</v>
      </c>
      <c r="E646" s="60">
        <f t="shared" si="164"/>
        <v>952.73999999999069</v>
      </c>
      <c r="F646" s="45">
        <f t="shared" si="109"/>
        <v>1.3307441224909087</v>
      </c>
    </row>
    <row r="647" spans="1:6" ht="24" x14ac:dyDescent="0.2">
      <c r="A647" s="251" t="s">
        <v>1243</v>
      </c>
      <c r="B647" s="64" t="s">
        <v>1244</v>
      </c>
      <c r="C647" s="252" t="s">
        <v>1243</v>
      </c>
      <c r="D647" s="60">
        <f>IF(D426-D427+D641-D642&gt;=0,D426-D427+D641-D642,0)</f>
        <v>25139.41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48095.77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46455.120000000024</v>
      </c>
      <c r="E650" s="60">
        <f t="shared" si="166"/>
        <v>49048.509999999987</v>
      </c>
      <c r="F650" s="45">
        <f t="shared" si="109"/>
        <v>105.58257087700981</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386.7</v>
      </c>
      <c r="E654" s="194"/>
      <c r="F654" s="45">
        <f t="shared" si="167"/>
        <v>0</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386.7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28</v>
      </c>
      <c r="E658" s="253">
        <v>28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17</v>
      </c>
      <c r="E660" s="253">
        <v>17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273337.3</v>
      </c>
      <c r="E683" s="192">
        <v>295491.87</v>
      </c>
      <c r="F683" s="71">
        <f t="shared" si="167"/>
        <v>108.10521286337431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15371.76</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13121.46</v>
      </c>
      <c r="E734" s="192">
        <v>14272.02</v>
      </c>
      <c r="F734" s="71">
        <f t="shared" si="167"/>
        <v>108.76853642811091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1163.8</v>
      </c>
      <c r="E736" s="194">
        <v>1036.28</v>
      </c>
      <c r="F736" s="45">
        <f t="shared" si="167"/>
        <v>89.042790857535664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672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1978</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8"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50013.63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316315.26999999996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316315.26999999996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278073.07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38126.53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115.67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311533.02999999997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311533.02999999997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276055.65999999997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35477.32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0.05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54795.869999999995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54795.87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54795.87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1980</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11880</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1978</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1981</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1980</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KomarnicaNovo2</cp:lastModifiedBy>
  <cp:lastPrinted>2026-07-14T08:52:18Z</cp:lastPrinted>
  <dcterms:created xsi:type="dcterms:W3CDTF">2022-04-01T05:14:30Z</dcterms:created>
  <dcterms:modified xsi:type="dcterms:W3CDTF">2026-07-14T09:04:46Z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